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firstSheet="19" activeTab="26"/>
  </bookViews>
  <sheets>
    <sheet name="编辑说明" sheetId="2" r:id="rId1"/>
    <sheet name="1-1 " sheetId="3" r:id="rId2"/>
    <sheet name="1-4" sheetId="4" r:id="rId3"/>
    <sheet name="1-5" sheetId="5" r:id="rId4"/>
    <sheet name="1-6" sheetId="6" r:id="rId5"/>
    <sheet name="1-7" sheetId="7" r:id="rId6"/>
    <sheet name="1-9" sheetId="8" r:id="rId7"/>
    <sheet name="1-10" sheetId="9" r:id="rId8"/>
    <sheet name="1-11" sheetId="10" r:id="rId9"/>
    <sheet name="1-12" sheetId="11" r:id="rId10"/>
    <sheet name="1-13" sheetId="12" r:id="rId11"/>
    <sheet name="1-16" sheetId="13" r:id="rId12"/>
    <sheet name="1-17" sheetId="14" r:id="rId13"/>
    <sheet name="1-18" sheetId="15" r:id="rId14"/>
    <sheet name="2-5" sheetId="16" r:id="rId15"/>
    <sheet name="2-8" sheetId="17" r:id="rId16"/>
    <sheet name="2-9" sheetId="18" r:id="rId17"/>
    <sheet name="2-10" sheetId="19" r:id="rId18"/>
    <sheet name="2-11" sheetId="20" r:id="rId19"/>
    <sheet name="2-12" sheetId="21" r:id="rId20"/>
    <sheet name="2-15" sheetId="23" r:id="rId21"/>
    <sheet name="2-16" sheetId="24" r:id="rId22"/>
    <sheet name="2-17" sheetId="25" r:id="rId23"/>
    <sheet name="2-18" sheetId="26" r:id="rId24"/>
    <sheet name="2-22" sheetId="27" r:id="rId25"/>
    <sheet name="2-23" sheetId="28" r:id="rId26"/>
    <sheet name="统计图" sheetId="37" r:id="rId27"/>
  </sheets>
  <externalReferences>
    <externalReference r:id="rId28"/>
    <externalReference r:id="rId29"/>
    <externalReference r:id="rId30"/>
    <externalReference r:id="rId31"/>
  </externalReferences>
  <definedNames>
    <definedName name="_xlnm._FilterDatabase" localSheetId="5" hidden="1">'1-7'!$C$18:$D$20</definedName>
  </definedNames>
  <calcPr calcId="144525"/>
</workbook>
</file>

<file path=xl/sharedStrings.xml><?xml version="1.0" encoding="utf-8"?>
<sst xmlns="http://schemas.openxmlformats.org/spreadsheetml/2006/main" count="841" uniqueCount="433">
  <si>
    <t>统计月报卡数据收集整理分工表</t>
  </si>
  <si>
    <t>序号</t>
  </si>
  <si>
    <t>表号</t>
  </si>
  <si>
    <t>表名</t>
  </si>
  <si>
    <t>数据收集责任科室</t>
  </si>
  <si>
    <t>涉及专业或部门</t>
  </si>
  <si>
    <t>完成情况</t>
  </si>
  <si>
    <t>备注</t>
  </si>
  <si>
    <t>查漏</t>
  </si>
  <si>
    <t>1-1</t>
  </si>
  <si>
    <t>综合科</t>
  </si>
  <si>
    <t>综合</t>
  </si>
  <si>
    <t>1-2</t>
  </si>
  <si>
    <t>核算</t>
  </si>
  <si>
    <t>1-3</t>
  </si>
  <si>
    <t>城乡经济调查队</t>
  </si>
  <si>
    <t>农业</t>
  </si>
  <si>
    <t>还差数据</t>
  </si>
  <si>
    <t>1-4</t>
  </si>
  <si>
    <t>经济科</t>
  </si>
  <si>
    <t>工业</t>
  </si>
  <si>
    <t>1-5</t>
  </si>
  <si>
    <t>1-6</t>
  </si>
  <si>
    <t>1-7</t>
  </si>
  <si>
    <t>服务业科</t>
  </si>
  <si>
    <t>交通运输、邮政通信</t>
  </si>
  <si>
    <t>1-8</t>
  </si>
  <si>
    <t>服务业</t>
  </si>
  <si>
    <t>1-9</t>
  </si>
  <si>
    <t>投资</t>
  </si>
  <si>
    <t>1-10</t>
  </si>
  <si>
    <t>1-11</t>
  </si>
  <si>
    <t>1-12</t>
  </si>
  <si>
    <t>商贸、商务、文旅</t>
  </si>
  <si>
    <t>部门没有</t>
  </si>
  <si>
    <t>1-13</t>
  </si>
  <si>
    <t>商贸</t>
  </si>
  <si>
    <t>1-14</t>
  </si>
  <si>
    <t>社会科</t>
  </si>
  <si>
    <t>科技</t>
  </si>
  <si>
    <t>1-15</t>
  </si>
  <si>
    <t>劳动工资</t>
  </si>
  <si>
    <t>1-16</t>
  </si>
  <si>
    <t>财政</t>
  </si>
  <si>
    <t>1-17</t>
  </si>
  <si>
    <t>1-18</t>
  </si>
  <si>
    <t>人行</t>
  </si>
  <si>
    <t>1-19</t>
  </si>
  <si>
    <t>国调队</t>
  </si>
  <si>
    <t>2-1</t>
  </si>
  <si>
    <t>2-2</t>
  </si>
  <si>
    <t>2-3</t>
  </si>
  <si>
    <t>2-4</t>
  </si>
  <si>
    <t>2-5</t>
  </si>
  <si>
    <t>2-6</t>
  </si>
  <si>
    <t>建筑业</t>
  </si>
  <si>
    <t>2-7</t>
  </si>
  <si>
    <t>2-8</t>
  </si>
  <si>
    <t>2-9</t>
  </si>
  <si>
    <t>2-10</t>
  </si>
  <si>
    <t>2-11</t>
  </si>
  <si>
    <t>2-12</t>
  </si>
  <si>
    <t>2-13</t>
  </si>
  <si>
    <t>商务</t>
  </si>
  <si>
    <t>2-14</t>
  </si>
  <si>
    <t>2-15</t>
  </si>
  <si>
    <t>2-16</t>
  </si>
  <si>
    <t>2-17</t>
  </si>
  <si>
    <t>2-18</t>
  </si>
  <si>
    <t>2-19</t>
  </si>
  <si>
    <t>2-20</t>
  </si>
  <si>
    <t>2-21</t>
  </si>
  <si>
    <t>2-22</t>
  </si>
  <si>
    <t>能源科</t>
  </si>
  <si>
    <t>国网公司</t>
  </si>
  <si>
    <t>2-23</t>
  </si>
  <si>
    <t>3-1</t>
  </si>
  <si>
    <t>全省及各市州主要经济指标地区生产总值</t>
  </si>
  <si>
    <t>3-2</t>
  </si>
  <si>
    <t>全省及各市州主要经济指标规模工业增加值增速</t>
  </si>
  <si>
    <t>3-3</t>
  </si>
  <si>
    <t>全省及各市州主要经济指标固定资产投资增速</t>
  </si>
  <si>
    <t>3-4</t>
  </si>
  <si>
    <t>全省及各市州主要经济指标房地产开发投资</t>
  </si>
  <si>
    <t>3-5</t>
  </si>
  <si>
    <t>全省及各市州主要经济指标规模以上服务业营业收入</t>
  </si>
  <si>
    <t>3-6</t>
  </si>
  <si>
    <t>全省及各市州主要经济指标社会消费品零售总额</t>
  </si>
  <si>
    <t>3-7</t>
  </si>
  <si>
    <t>全省及各市州主要经济指标地方一般公共预算收入</t>
  </si>
  <si>
    <t>3-8</t>
  </si>
  <si>
    <t>全省及各市州主要经济指标进出口总额</t>
  </si>
  <si>
    <t>3-9</t>
  </si>
  <si>
    <t>全省及各市州主要经济指标城镇居民人均可支配收入</t>
  </si>
  <si>
    <t>3-10</t>
  </si>
  <si>
    <t>全省及各市州主要经济指标农村居民人均可支配收入</t>
  </si>
  <si>
    <t>3-11</t>
  </si>
  <si>
    <t>全省及各市州主要经济指标工业用电量</t>
  </si>
  <si>
    <t>能源</t>
  </si>
  <si>
    <t>3-12</t>
  </si>
  <si>
    <t>全省及各市州主要经济指标实际到位内资</t>
  </si>
  <si>
    <t>3-13</t>
  </si>
  <si>
    <t>全省及各市州主要经济指标全社会用电量</t>
  </si>
  <si>
    <t>共有表格数量</t>
  </si>
  <si>
    <t>全州主要经济指标</t>
  </si>
  <si>
    <t>指  标</t>
  </si>
  <si>
    <t>计量
单位</t>
  </si>
  <si>
    <t>1-2月</t>
  </si>
  <si>
    <t>绝对额</t>
  </si>
  <si>
    <t>增速（%）</t>
  </si>
  <si>
    <t>固定资产投资</t>
  </si>
  <si>
    <t>万元</t>
  </si>
  <si>
    <t xml:space="preserve"> #产业投资</t>
  </si>
  <si>
    <t>社会消费品零售总额</t>
  </si>
  <si>
    <t>进出口总额</t>
  </si>
  <si>
    <t>亿元</t>
  </si>
  <si>
    <t>实际利用内资</t>
  </si>
  <si>
    <t xml:space="preserve"> 地方财政收入</t>
  </si>
  <si>
    <t>一般公共预算支出</t>
  </si>
  <si>
    <t>金融机构各项存款余额(本外币)</t>
  </si>
  <si>
    <t>金融机构各项贷款余额(本外币)</t>
  </si>
  <si>
    <t>居民消费价格指数</t>
  </si>
  <si>
    <t>-</t>
  </si>
  <si>
    <t>邮电业务总量（上月数）</t>
  </si>
  <si>
    <t>工业用电量</t>
  </si>
  <si>
    <t>万千瓦时</t>
  </si>
  <si>
    <t>客货换算周转量（上月数）</t>
  </si>
  <si>
    <t>亿吨公里</t>
  </si>
  <si>
    <t>规模工业增加值</t>
  </si>
  <si>
    <t>当月</t>
  </si>
  <si>
    <t>1- 2月累计</t>
  </si>
  <si>
    <t xml:space="preserve"> #采矿业</t>
  </si>
  <si>
    <t xml:space="preserve">  制造业</t>
  </si>
  <si>
    <t xml:space="preserve">  电力、热力、燃气及水生产和供应</t>
  </si>
  <si>
    <t>按经济类型分组</t>
  </si>
  <si>
    <t xml:space="preserve">  国有企业</t>
  </si>
  <si>
    <t xml:space="preserve">  集体企业</t>
  </si>
  <si>
    <t xml:space="preserve">  股份合作企业</t>
  </si>
  <si>
    <t xml:space="preserve">  股份制企业</t>
  </si>
  <si>
    <t xml:space="preserve">  外商及港澳台商投资企业</t>
  </si>
  <si>
    <t xml:space="preserve">  其他经济类型企业</t>
  </si>
  <si>
    <t>总计中：国有及控股企业</t>
  </si>
  <si>
    <t>总计中：大中型工业企业</t>
  </si>
  <si>
    <t>1- 2月</t>
  </si>
  <si>
    <t>绝对额（亿元）</t>
  </si>
  <si>
    <t>规模工业产销率（%）</t>
  </si>
  <si>
    <t>规模工业营业收入（上月数）</t>
  </si>
  <si>
    <t>规模工业营业成本（上月数）</t>
  </si>
  <si>
    <t>规模工业利润总额（上月数）</t>
  </si>
  <si>
    <t>规模工业大类行业增加值</t>
  </si>
  <si>
    <t>1-2月累计</t>
  </si>
  <si>
    <t>黑色金属矿采选业</t>
  </si>
  <si>
    <t>有色金属矿采选业</t>
  </si>
  <si>
    <t>非金属矿采选业</t>
  </si>
  <si>
    <t>农副食品加工业</t>
  </si>
  <si>
    <t>食品制造业</t>
  </si>
  <si>
    <t>酒、饮料和精制茶制造业</t>
  </si>
  <si>
    <t xml:space="preserve">烟草制品业 </t>
  </si>
  <si>
    <t>纺织业</t>
  </si>
  <si>
    <t>纺织服装、服饰业</t>
  </si>
  <si>
    <t>皮革、毛皮、羽毛及其制品和制鞋业</t>
  </si>
  <si>
    <t>木材加工和木、竹、藤、棕、草制品业</t>
  </si>
  <si>
    <t xml:space="preserve">造纸和纸制品业 </t>
  </si>
  <si>
    <t>印刷和记录媒介复制业</t>
  </si>
  <si>
    <t>文教、工美、体育和娱乐用品制造业</t>
  </si>
  <si>
    <t>化学原料和化学制品制造业</t>
  </si>
  <si>
    <t xml:space="preserve">医药制造业 </t>
  </si>
  <si>
    <t>橡胶和塑料制品业</t>
  </si>
  <si>
    <t>非金属矿物制品业</t>
  </si>
  <si>
    <t xml:space="preserve">黑色金属冶炼和压延加工业 </t>
  </si>
  <si>
    <t xml:space="preserve">有色金属冶炼和压延加工业 </t>
  </si>
  <si>
    <t xml:space="preserve">金属制品业 </t>
  </si>
  <si>
    <t>通用设备制造业</t>
  </si>
  <si>
    <t xml:space="preserve">专用设备制造业 </t>
  </si>
  <si>
    <t>汽车制造业</t>
  </si>
  <si>
    <t xml:space="preserve">电气机械和器材制造业 </t>
  </si>
  <si>
    <t>计算机、通信和其他电子设备制造业</t>
  </si>
  <si>
    <t>仪器仪表制造业</t>
  </si>
  <si>
    <t>其他制造业</t>
  </si>
  <si>
    <t xml:space="preserve">废弃资源综合利用业  </t>
  </si>
  <si>
    <t>电力、热力生产和供应业</t>
  </si>
  <si>
    <t xml:space="preserve">燃气生产和供应业  </t>
  </si>
  <si>
    <t xml:space="preserve">水的生产和供应业  </t>
  </si>
  <si>
    <t>规模工业主要产品产量</t>
  </si>
  <si>
    <t>绝对量</t>
  </si>
  <si>
    <t>发电量</t>
  </si>
  <si>
    <t>锰矿石成品矿</t>
  </si>
  <si>
    <t>万吨</t>
  </si>
  <si>
    <t/>
  </si>
  <si>
    <t>锌金属含量</t>
  </si>
  <si>
    <t>大米</t>
  </si>
  <si>
    <t>吨</t>
  </si>
  <si>
    <t>饲料</t>
  </si>
  <si>
    <t>冷冻蔬菜</t>
  </si>
  <si>
    <t>饮料酒</t>
  </si>
  <si>
    <t>千升</t>
  </si>
  <si>
    <t xml:space="preserve">  其中：白酒</t>
  </si>
  <si>
    <t>饮料</t>
  </si>
  <si>
    <t>精制茶</t>
  </si>
  <si>
    <t>纱</t>
  </si>
  <si>
    <t>服装</t>
  </si>
  <si>
    <t>万件</t>
  </si>
  <si>
    <t>鞋</t>
  </si>
  <si>
    <t>万双</t>
  </si>
  <si>
    <t>纸制品</t>
  </si>
  <si>
    <t>硫酸（折100％）</t>
  </si>
  <si>
    <t>合成复合肥料</t>
  </si>
  <si>
    <t>中成药</t>
  </si>
  <si>
    <t>硅酸盐水泥熟料</t>
  </si>
  <si>
    <t>水泥</t>
  </si>
  <si>
    <t>商品混凝土</t>
  </si>
  <si>
    <t>万立方米</t>
  </si>
  <si>
    <t>钢化玻璃</t>
  </si>
  <si>
    <t>万平方米</t>
  </si>
  <si>
    <t>日用玻璃制品</t>
  </si>
  <si>
    <t>日用陶瓷制品</t>
  </si>
  <si>
    <t>电解锰</t>
  </si>
  <si>
    <t>锌</t>
  </si>
  <si>
    <t>钢结构</t>
  </si>
  <si>
    <t>机械化农业及园艺机具</t>
  </si>
  <si>
    <t>台</t>
  </si>
  <si>
    <t>变压器</t>
  </si>
  <si>
    <t>千伏安</t>
  </si>
  <si>
    <t>安全、自动化监控设备</t>
  </si>
  <si>
    <t>台\套</t>
  </si>
  <si>
    <t>锂离子电池</t>
  </si>
  <si>
    <t>万只</t>
  </si>
  <si>
    <t>移动通信手持机</t>
  </si>
  <si>
    <t>万台</t>
  </si>
  <si>
    <t>组合音响</t>
  </si>
  <si>
    <t>液晶显示屏</t>
  </si>
  <si>
    <t>万片</t>
  </si>
  <si>
    <t>自来水生产量</t>
  </si>
  <si>
    <t>交通运输和邮电</t>
  </si>
  <si>
    <t>客货运输换算周转量</t>
  </si>
  <si>
    <t xml:space="preserve"> 货运量</t>
  </si>
  <si>
    <t xml:space="preserve">   公路</t>
  </si>
  <si>
    <t xml:space="preserve">   水运</t>
  </si>
  <si>
    <t xml:space="preserve"> 货物周转量</t>
  </si>
  <si>
    <t xml:space="preserve"> 客运量</t>
  </si>
  <si>
    <t>万人</t>
  </si>
  <si>
    <t xml:space="preserve"> 旅客周转量</t>
  </si>
  <si>
    <t>亿人公里</t>
  </si>
  <si>
    <t xml:space="preserve">  邮政业务总量（上月数）</t>
  </si>
  <si>
    <t xml:space="preserve">  电信业务总量（上月数）</t>
  </si>
  <si>
    <t xml:space="preserve">固定资产投资 </t>
  </si>
  <si>
    <t xml:space="preserve">  一、按经济类型分</t>
  </si>
  <si>
    <t xml:space="preserve">    国有投资 </t>
  </si>
  <si>
    <t xml:space="preserve">    非国有投资</t>
  </si>
  <si>
    <t xml:space="preserve">    民间投资 </t>
  </si>
  <si>
    <t xml:space="preserve">  二、按隶属关系分</t>
  </si>
  <si>
    <t xml:space="preserve">    中央 </t>
  </si>
  <si>
    <t xml:space="preserve">    地方 </t>
  </si>
  <si>
    <t xml:space="preserve">  三、按产业分</t>
  </si>
  <si>
    <t xml:space="preserve">    第一产业</t>
  </si>
  <si>
    <t xml:space="preserve">    第二产业</t>
  </si>
  <si>
    <t xml:space="preserve">    第三产业</t>
  </si>
  <si>
    <t xml:space="preserve">  四、按投资方向分</t>
  </si>
  <si>
    <t xml:space="preserve">    工业投资 </t>
  </si>
  <si>
    <t xml:space="preserve">      其中：工业技改投资</t>
  </si>
  <si>
    <t xml:space="preserve">    民生投资 </t>
  </si>
  <si>
    <t xml:space="preserve">    生态投资 </t>
  </si>
  <si>
    <t xml:space="preserve">    基础设施</t>
  </si>
  <si>
    <t xml:space="preserve">    高新技术产业投资 </t>
  </si>
  <si>
    <t xml:space="preserve">    房地产开发投资</t>
  </si>
  <si>
    <t xml:space="preserve">  五、按结构分</t>
  </si>
  <si>
    <t xml:space="preserve">    建筑工程</t>
  </si>
  <si>
    <t xml:space="preserve">    安装工程</t>
  </si>
  <si>
    <t xml:space="preserve">    设备工器具购置</t>
  </si>
  <si>
    <t xml:space="preserve">    其他费用 </t>
  </si>
  <si>
    <t>各行业固定资产投资</t>
  </si>
  <si>
    <t>农、林、牧、渔业</t>
  </si>
  <si>
    <t>采矿业</t>
  </si>
  <si>
    <t>制造业</t>
  </si>
  <si>
    <t>电力、燃气及水的生产和供应业</t>
  </si>
  <si>
    <t xml:space="preserve">  </t>
  </si>
  <si>
    <t>交通运输、仓储和邮政业</t>
  </si>
  <si>
    <t>信息传输、计算机服务和软件业</t>
  </si>
  <si>
    <t>批发和零售业</t>
  </si>
  <si>
    <t>住宿和餐饮业</t>
  </si>
  <si>
    <t>金融业</t>
  </si>
  <si>
    <t>房地产业</t>
  </si>
  <si>
    <t>租赁和商务服务业</t>
  </si>
  <si>
    <t>科学研究、技术服务和地质勘察业</t>
  </si>
  <si>
    <t>水利、环境和公共设施管理业</t>
  </si>
  <si>
    <t>居民服务和其他服务业</t>
  </si>
  <si>
    <t>教育</t>
  </si>
  <si>
    <t>卫生、社会保障和社会福利业</t>
  </si>
  <si>
    <t>文化、体育和娱乐业</t>
  </si>
  <si>
    <t>公共管理和社会组织</t>
  </si>
  <si>
    <t>本年新增固定资产</t>
  </si>
  <si>
    <t>施工项目</t>
  </si>
  <si>
    <t>施工项目个数</t>
  </si>
  <si>
    <t xml:space="preserve">  #本年新开工</t>
  </si>
  <si>
    <t>非房地产投资项目个数</t>
  </si>
  <si>
    <t>房地产开发投资项目个数</t>
  </si>
  <si>
    <t>房地产开发情况</t>
  </si>
  <si>
    <t>房地产开发投资（万元）</t>
  </si>
  <si>
    <t xml:space="preserve"> 其中：住宅</t>
  </si>
  <si>
    <t>房屋施工面积（万平方米）</t>
  </si>
  <si>
    <t xml:space="preserve"> 其中：本年新开工</t>
  </si>
  <si>
    <t>房屋竣工面积（万平方米）</t>
  </si>
  <si>
    <t>商品房销售面积（万平方米）</t>
  </si>
  <si>
    <t>商品房销售额（万元）</t>
  </si>
  <si>
    <t>商品房待售面积（万平方米）</t>
  </si>
  <si>
    <t>贸易、内联引资和旅游</t>
  </si>
  <si>
    <t>总额（万元）</t>
  </si>
  <si>
    <t>按经营地分</t>
  </si>
  <si>
    <t xml:space="preserve">  城镇</t>
  </si>
  <si>
    <t xml:space="preserve">  乡村</t>
  </si>
  <si>
    <t>按消费形态分</t>
  </si>
  <si>
    <t xml:space="preserve">  批发</t>
  </si>
  <si>
    <t xml:space="preserve">  零售</t>
  </si>
  <si>
    <t xml:space="preserve">  住宿</t>
  </si>
  <si>
    <t xml:space="preserve">  餐饮</t>
  </si>
  <si>
    <t>实际利用内资（亿元）</t>
  </si>
  <si>
    <t>进出口总额（亿元）</t>
  </si>
  <si>
    <t>限额以上法人批发和零售商品零售额</t>
  </si>
  <si>
    <t>绝对额（万元）</t>
  </si>
  <si>
    <t xml:space="preserve"> 通过公共网络实现的商品销售额</t>
  </si>
  <si>
    <t>按商品类别分</t>
  </si>
  <si>
    <t xml:space="preserve">  粮油、食品</t>
  </si>
  <si>
    <t xml:space="preserve">  饮料</t>
  </si>
  <si>
    <t xml:space="preserve">  烟酒</t>
  </si>
  <si>
    <t xml:space="preserve">  服装、鞋帽、针纺织品</t>
  </si>
  <si>
    <t xml:space="preserve">  日用品</t>
  </si>
  <si>
    <t xml:space="preserve">  家用电器和音像器材</t>
  </si>
  <si>
    <t xml:space="preserve">  石油及制品</t>
  </si>
  <si>
    <t xml:space="preserve">  汽车</t>
  </si>
  <si>
    <t>地方财政收入</t>
  </si>
  <si>
    <t>同比±％</t>
  </si>
  <si>
    <t>一、一般公共预算收入（地方收入）</t>
  </si>
  <si>
    <t>(一)税收收入</t>
  </si>
  <si>
    <t>1、增值税</t>
  </si>
  <si>
    <t>2、企业所得税28％</t>
  </si>
  <si>
    <t>3、个人所得税28％</t>
  </si>
  <si>
    <t>4、资源税75％</t>
  </si>
  <si>
    <t>5、城市维护建设税</t>
  </si>
  <si>
    <t>6、房产税</t>
  </si>
  <si>
    <t>7、印花税</t>
  </si>
  <si>
    <t>8、城镇土地使用税70%</t>
  </si>
  <si>
    <t>9、土地增值税</t>
  </si>
  <si>
    <t>10、车船税</t>
  </si>
  <si>
    <t>11、耕地占用税</t>
  </si>
  <si>
    <t>12、契税</t>
  </si>
  <si>
    <t>13、烟叶税</t>
  </si>
  <si>
    <t>14、环境保护税70%</t>
  </si>
  <si>
    <t>15、其他税收收入</t>
  </si>
  <si>
    <t>(二)非税收入</t>
  </si>
  <si>
    <t>1、专项收入</t>
  </si>
  <si>
    <t>2、行政事业性收费收入</t>
  </si>
  <si>
    <t>3、罚没收入</t>
  </si>
  <si>
    <t>4、国有资本经营收入</t>
  </si>
  <si>
    <t>5、国有资源（资产）有偿使用收入</t>
  </si>
  <si>
    <t>6、捐赠收入</t>
  </si>
  <si>
    <t>7、政府住房基金收入</t>
  </si>
  <si>
    <t>8、其他收入</t>
  </si>
  <si>
    <t>财政总支出</t>
  </si>
  <si>
    <t>一般公共预算支出合计</t>
  </si>
  <si>
    <t xml:space="preserve">  其中：民生支出</t>
  </si>
  <si>
    <t xml:space="preserve">            民生支出比重（%）</t>
  </si>
  <si>
    <t>一般公共服务支出</t>
  </si>
  <si>
    <t>国防支出</t>
  </si>
  <si>
    <t>公共安全支出</t>
  </si>
  <si>
    <t xml:space="preserve"> 其中:公安</t>
  </si>
  <si>
    <t xml:space="preserve">      检察</t>
  </si>
  <si>
    <t xml:space="preserve">      法院</t>
  </si>
  <si>
    <t>教育支出</t>
  </si>
  <si>
    <t xml:space="preserve"> 其中:普通教育</t>
  </si>
  <si>
    <t xml:space="preserve">         职业教育</t>
  </si>
  <si>
    <t>科学技术支出</t>
  </si>
  <si>
    <t>文化旅游体育与传媒支出</t>
  </si>
  <si>
    <t xml:space="preserve"> 其中:文化</t>
  </si>
  <si>
    <t xml:space="preserve">         体育</t>
  </si>
  <si>
    <t>社会保障和就业支出</t>
  </si>
  <si>
    <t>卫生健康支出</t>
  </si>
  <si>
    <t>节能环保支出</t>
  </si>
  <si>
    <t>城乡社区支出</t>
  </si>
  <si>
    <t>农林水支出</t>
  </si>
  <si>
    <t>其中:农业</t>
  </si>
  <si>
    <t xml:space="preserve">       林业</t>
  </si>
  <si>
    <t xml:space="preserve">       水利</t>
  </si>
  <si>
    <t xml:space="preserve">     巩固脱贫与乡村振兴</t>
  </si>
  <si>
    <t>交通运输支出</t>
  </si>
  <si>
    <t>资源勘探信息等支出</t>
  </si>
  <si>
    <t>商业服务业等支出</t>
  </si>
  <si>
    <t>国土资源气象等支出</t>
  </si>
  <si>
    <t>住房保障支出</t>
  </si>
  <si>
    <t>粮油物资储备支出</t>
  </si>
  <si>
    <t>灾害防治及应急管理支出</t>
  </si>
  <si>
    <t>其他支出</t>
  </si>
  <si>
    <t>债务付息支出</t>
  </si>
  <si>
    <t>金融机构本外币存贷款余额</t>
  </si>
  <si>
    <t>一、各项存款</t>
  </si>
  <si>
    <t xml:space="preserve">    住户存款</t>
  </si>
  <si>
    <t xml:space="preserve">      活期存款</t>
  </si>
  <si>
    <t xml:space="preserve">      定期及其他存款</t>
  </si>
  <si>
    <t xml:space="preserve">    非金融企业存款</t>
  </si>
  <si>
    <t xml:space="preserve">    非银行业金融机构存款</t>
  </si>
  <si>
    <t>二、各项贷款</t>
  </si>
  <si>
    <t xml:space="preserve">    住户贷款</t>
  </si>
  <si>
    <t xml:space="preserve">      短期贷款</t>
  </si>
  <si>
    <t xml:space="preserve">        消费贷款</t>
  </si>
  <si>
    <t xml:space="preserve">        经营贷款</t>
  </si>
  <si>
    <t xml:space="preserve">     中长期贷款</t>
  </si>
  <si>
    <t xml:space="preserve">    非金融企业及机关团体贷款</t>
  </si>
  <si>
    <t xml:space="preserve">      中长期贷款</t>
  </si>
  <si>
    <t xml:space="preserve">      票据融资</t>
  </si>
  <si>
    <t>分县市区规模工业增加值</t>
  </si>
  <si>
    <t>全  州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</si>
  <si>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</si>
  <si>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</si>
  <si>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</si>
  <si>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</si>
  <si>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</si>
  <si>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</si>
  <si>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</si>
  <si>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</si>
  <si>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湘西高新区</t>
  </si>
  <si>
    <t>分县市区固定资产投资</t>
  </si>
  <si>
    <t>分县市区工业投资</t>
  </si>
  <si>
    <t>分县市区房地产开发投资</t>
  </si>
  <si>
    <t>分县市区施工项目</t>
  </si>
  <si>
    <t>绝对额（个）</t>
  </si>
  <si>
    <t>分县市区社会消费品零售总额</t>
  </si>
  <si>
    <t>分县市区地方财政收入</t>
  </si>
  <si>
    <t>州本级</t>
  </si>
  <si>
    <t>分县市区财政支出</t>
  </si>
  <si>
    <t>分县市金融机构本外币存款余额</t>
  </si>
  <si>
    <t>分县市金融机构本外币贷款余额</t>
  </si>
  <si>
    <t>分县市全社会用电量</t>
  </si>
  <si>
    <t>绝对额（万千瓦时）</t>
  </si>
  <si>
    <t>分县市工业用电量</t>
  </si>
</sst>
</file>

<file path=xl/styles.xml><?xml version="1.0" encoding="utf-8"?>
<styleSheet xmlns="http://schemas.openxmlformats.org/spreadsheetml/2006/main">
  <numFmts count="9">
    <numFmt numFmtId="176" formatCode="0.0%"/>
    <numFmt numFmtId="43" formatCode="_ * #,##0.00_ ;_ * \-#,##0.00_ ;_ * &quot;-&quot;??_ ;_ @_ "/>
    <numFmt numFmtId="42" formatCode="_ &quot;￥&quot;* #,##0_ ;_ &quot;￥&quot;* \-#,##0_ ;_ &quot;￥&quot;* &quot;-&quot;_ ;_ @_ "/>
    <numFmt numFmtId="177" formatCode="0.00_ "/>
    <numFmt numFmtId="41" formatCode="_ * #,##0_ ;_ * \-#,##0_ ;_ * &quot;-&quot;_ ;_ @_ "/>
    <numFmt numFmtId="178" formatCode="0.0"/>
    <numFmt numFmtId="44" formatCode="_ &quot;￥&quot;* #,##0.00_ ;_ &quot;￥&quot;* \-#,##0.00_ ;_ &quot;￥&quot;* &quot;-&quot;??_ ;_ @_ "/>
    <numFmt numFmtId="179" formatCode="0_ "/>
    <numFmt numFmtId="180" formatCode="0.0_ "/>
  </numFmts>
  <fonts count="36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14"/>
      <color theme="1"/>
      <name val="宋体"/>
      <charset val="134"/>
      <scheme val="minor"/>
    </font>
    <font>
      <sz val="16"/>
      <name val="方正小标宋简体"/>
      <charset val="134"/>
    </font>
    <font>
      <sz val="10"/>
      <name val="宋体"/>
      <charset val="134"/>
      <scheme val="minor"/>
    </font>
    <font>
      <b/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方正小标宋简体"/>
      <charset val="134"/>
    </font>
    <font>
      <sz val="11"/>
      <name val="宋体"/>
      <charset val="0"/>
    </font>
    <font>
      <sz val="9"/>
      <name val="宋体"/>
      <charset val="0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name val="SansSerif"/>
      <charset val="134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79992065187536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99">
    <border>
      <left/>
      <right/>
      <top/>
      <bottom/>
      <diagonal/>
    </border>
    <border>
      <left/>
      <right/>
      <top/>
      <bottom style="medium">
        <color theme="8" tint="0.399853511154515"/>
      </bottom>
      <diagonal/>
    </border>
    <border>
      <left/>
      <right/>
      <top style="medium">
        <color theme="8" tint="0.399853511154515"/>
      </top>
      <bottom/>
      <diagonal/>
    </border>
    <border>
      <left style="thin">
        <color theme="8" tint="0.399822992645039"/>
      </left>
      <right/>
      <top style="medium">
        <color theme="8" tint="0.399853511154515"/>
      </top>
      <bottom style="thin">
        <color theme="8" tint="0.399822992645039"/>
      </bottom>
      <diagonal/>
    </border>
    <border>
      <left/>
      <right/>
      <top style="medium">
        <color theme="8" tint="0.399853511154515"/>
      </top>
      <bottom style="thin">
        <color theme="8" tint="0.399822992645039"/>
      </bottom>
      <diagonal/>
    </border>
    <border>
      <left style="thin">
        <color theme="8" tint="0.399884029663991"/>
      </left>
      <right style="thin">
        <color theme="8" tint="0.399822992645039"/>
      </right>
      <top/>
      <bottom/>
      <diagonal/>
    </border>
    <border>
      <left style="thin">
        <color theme="8" tint="0.399822992645039"/>
      </left>
      <right/>
      <top/>
      <bottom/>
      <diagonal/>
    </border>
    <border>
      <left/>
      <right style="thin">
        <color theme="8" tint="0.399853511154515"/>
      </right>
      <top style="thin">
        <color theme="8" tint="0.399853511154515"/>
      </top>
      <bottom style="thin">
        <color theme="8" tint="0.399853511154515"/>
      </bottom>
      <diagonal/>
    </border>
    <border>
      <left style="thin">
        <color theme="8" tint="0.399853511154515"/>
      </left>
      <right style="thin">
        <color theme="8" tint="0.399853511154515"/>
      </right>
      <top style="thin">
        <color theme="8" tint="0.399853511154515"/>
      </top>
      <bottom style="thin">
        <color theme="8" tint="0.399853511154515"/>
      </bottom>
      <diagonal/>
    </border>
    <border>
      <left/>
      <right style="thin">
        <color theme="8" tint="0.399853511154515"/>
      </right>
      <top style="thin">
        <color theme="8" tint="0.399853511154515"/>
      </top>
      <bottom style="medium">
        <color theme="8" tint="0.399822992645039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theme="8" tint="0.399853511154515"/>
      </left>
      <right/>
      <top style="thin">
        <color theme="8" tint="0.399853511154515"/>
      </top>
      <bottom style="thin">
        <color theme="8" tint="0.399853511154515"/>
      </bottom>
      <diagonal/>
    </border>
    <border>
      <left/>
      <right style="thin">
        <color theme="8" tint="0.399853511154515"/>
      </right>
      <top style="thin">
        <color theme="8" tint="0.399853511154515"/>
      </top>
      <bottom style="medium">
        <color theme="8" tint="0.399884029663991"/>
      </bottom>
      <diagonal/>
    </border>
    <border>
      <left style="thin">
        <color theme="8" tint="0.399853511154515"/>
      </left>
      <right style="thin">
        <color theme="8" tint="0.399853511154515"/>
      </right>
      <top style="thin">
        <color theme="8" tint="0.399853511154515"/>
      </top>
      <bottom style="medium">
        <color theme="8" tint="0.399884029663991"/>
      </bottom>
      <diagonal/>
    </border>
    <border>
      <left/>
      <right/>
      <top/>
      <bottom style="medium">
        <color theme="8" tint="0.399822992645039"/>
      </bottom>
      <diagonal/>
    </border>
    <border>
      <left/>
      <right/>
      <top style="medium">
        <color theme="8" tint="0.399822992645039"/>
      </top>
      <bottom/>
      <diagonal/>
    </border>
    <border>
      <left style="thin">
        <color theme="8" tint="0.399792474135563"/>
      </left>
      <right/>
      <top style="medium">
        <color theme="8" tint="0.399822992645039"/>
      </top>
      <bottom style="thin">
        <color theme="8" tint="0.399792474135563"/>
      </bottom>
      <diagonal/>
    </border>
    <border>
      <left/>
      <right/>
      <top style="medium">
        <color theme="8" tint="0.399822992645039"/>
      </top>
      <bottom style="thin">
        <color theme="8" tint="0.399792474135563"/>
      </bottom>
      <diagonal/>
    </border>
    <border>
      <left style="thin">
        <color theme="8" tint="0.399853511154515"/>
      </left>
      <right style="thin">
        <color theme="8" tint="0.399792474135563"/>
      </right>
      <top/>
      <bottom/>
      <diagonal/>
    </border>
    <border>
      <left style="thin">
        <color theme="8" tint="0.399792474135563"/>
      </left>
      <right/>
      <top/>
      <bottom/>
      <diagonal/>
    </border>
    <border>
      <left/>
      <right style="thin">
        <color theme="8" tint="0.399822992645039"/>
      </right>
      <top style="thin">
        <color theme="8" tint="0.399822992645039"/>
      </top>
      <bottom style="thin">
        <color theme="8" tint="0.399822992645039"/>
      </bottom>
      <diagonal/>
    </border>
    <border>
      <left style="thin">
        <color theme="8" tint="0.399822992645039"/>
      </left>
      <right style="thin">
        <color theme="8" tint="0.399822992645039"/>
      </right>
      <top style="thin">
        <color theme="8" tint="0.399822992645039"/>
      </top>
      <bottom style="thin">
        <color theme="8" tint="0.399822992645039"/>
      </bottom>
      <diagonal/>
    </border>
    <border>
      <left style="thin">
        <color theme="8" tint="0.399822992645039"/>
      </left>
      <right/>
      <top style="thin">
        <color theme="8" tint="0.399822992645039"/>
      </top>
      <bottom style="thin">
        <color theme="8" tint="0.399822992645039"/>
      </bottom>
      <diagonal/>
    </border>
    <border>
      <left/>
      <right style="thin">
        <color theme="8" tint="0.399822992645039"/>
      </right>
      <top style="thin">
        <color theme="8" tint="0.399822992645039"/>
      </top>
      <bottom style="medium">
        <color theme="8" tint="0.399853511154515"/>
      </bottom>
      <diagonal/>
    </border>
    <border>
      <left style="thin">
        <color theme="8" tint="0.399822992645039"/>
      </left>
      <right style="thin">
        <color theme="8" tint="0.399822992645039"/>
      </right>
      <top style="thin">
        <color theme="8" tint="0.399822992645039"/>
      </top>
      <bottom style="medium">
        <color theme="8" tint="0.399853511154515"/>
      </bottom>
      <diagonal/>
    </border>
    <border>
      <left style="thin">
        <color theme="8" tint="0.399822992645039"/>
      </left>
      <right/>
      <top style="thin">
        <color theme="8" tint="0.399822992645039"/>
      </top>
      <bottom style="medium">
        <color theme="8" tint="0.399853511154515"/>
      </bottom>
      <diagonal/>
    </border>
    <border>
      <left/>
      <right/>
      <top/>
      <bottom style="medium">
        <color theme="8" tint="0.399945066682943"/>
      </bottom>
      <diagonal/>
    </border>
    <border>
      <left/>
      <right style="thin">
        <color theme="8" tint="0.399914548173467"/>
      </right>
      <top style="medium">
        <color theme="8" tint="0.399945066682943"/>
      </top>
      <bottom/>
      <diagonal/>
    </border>
    <border>
      <left style="thin">
        <color theme="8" tint="0.399914548173467"/>
      </left>
      <right/>
      <top style="medium">
        <color theme="8" tint="0.399945066682943"/>
      </top>
      <bottom style="thin">
        <color theme="8" tint="0.399914548173467"/>
      </bottom>
      <diagonal/>
    </border>
    <border>
      <left/>
      <right/>
      <top style="medium">
        <color theme="8" tint="0.399945066682943"/>
      </top>
      <bottom style="thin">
        <color theme="8" tint="0.399914548173467"/>
      </bottom>
      <diagonal/>
    </border>
    <border>
      <left/>
      <right style="thin">
        <color theme="8" tint="0.399914548173467"/>
      </right>
      <top/>
      <bottom style="thin">
        <color theme="8" tint="0.399914548173467"/>
      </bottom>
      <diagonal/>
    </border>
    <border>
      <left style="thin">
        <color theme="8" tint="0.399914548173467"/>
      </left>
      <right style="thin">
        <color theme="8" tint="0.399914548173467"/>
      </right>
      <top style="thin">
        <color theme="8" tint="0.399914548173467"/>
      </top>
      <bottom style="thin">
        <color theme="8" tint="0.399914548173467"/>
      </bottom>
      <diagonal/>
    </border>
    <border>
      <left style="thin">
        <color theme="8" tint="0.399914548173467"/>
      </left>
      <right/>
      <top style="thin">
        <color theme="8" tint="0.399914548173467"/>
      </top>
      <bottom style="thin">
        <color theme="8" tint="0.399914548173467"/>
      </bottom>
      <diagonal/>
    </border>
    <border>
      <left/>
      <right style="thin">
        <color theme="8" tint="0.399914548173467"/>
      </right>
      <top/>
      <bottom style="medium">
        <color theme="8" tint="0.399914548173467"/>
      </bottom>
      <diagonal/>
    </border>
    <border>
      <left/>
      <right style="thin">
        <color theme="8" tint="0.399914548173467"/>
      </right>
      <top style="thin">
        <color theme="8" tint="0.399914548173467"/>
      </top>
      <bottom style="thin">
        <color theme="8" tint="0.399914548173467"/>
      </bottom>
      <diagonal/>
    </border>
    <border>
      <left/>
      <right style="thin">
        <color theme="8" tint="0.399914548173467"/>
      </right>
      <top style="thin">
        <color theme="8" tint="0.399914548173467"/>
      </top>
      <bottom style="medium">
        <color theme="8" tint="0.399884029663991"/>
      </bottom>
      <diagonal/>
    </border>
    <border>
      <left/>
      <right style="thin">
        <color theme="8" tint="0.399914548173467"/>
      </right>
      <top style="thin">
        <color theme="8" tint="0.399884029663991"/>
      </top>
      <bottom style="thin">
        <color theme="8" tint="0.399884029663991"/>
      </bottom>
      <diagonal/>
    </border>
    <border>
      <left/>
      <right style="thin">
        <color theme="8" tint="0.399914548173467"/>
      </right>
      <top style="thin">
        <color theme="8" tint="0.399914548173467"/>
      </top>
      <bottom style="thin">
        <color theme="8" tint="0.399884029663991"/>
      </bottom>
      <diagonal/>
    </border>
    <border>
      <left style="thin">
        <color theme="8" tint="0.399914548173467"/>
      </left>
      <right/>
      <top style="medium">
        <color theme="8" tint="0.399945066682943"/>
      </top>
      <bottom style="thin">
        <color theme="8" tint="0.399884029663991"/>
      </bottom>
      <diagonal/>
    </border>
    <border>
      <left/>
      <right/>
      <top style="medium">
        <color theme="8" tint="0.399945066682943"/>
      </top>
      <bottom style="thin">
        <color theme="8" tint="0.399884029663991"/>
      </bottom>
      <diagonal/>
    </border>
    <border>
      <left/>
      <right/>
      <top/>
      <bottom style="thin">
        <color theme="8" tint="0.399914548173467"/>
      </bottom>
      <diagonal/>
    </border>
    <border>
      <left style="thin">
        <color theme="8" tint="0.399914548173467"/>
      </left>
      <right/>
      <top/>
      <bottom style="thin">
        <color theme="8" tint="0.399914548173467"/>
      </bottom>
      <diagonal/>
    </border>
    <border>
      <left/>
      <right/>
      <top style="thin">
        <color theme="8" tint="0.399914548173467"/>
      </top>
      <bottom style="thin">
        <color theme="8" tint="0.399914548173467"/>
      </bottom>
      <diagonal/>
    </border>
    <border>
      <left/>
      <right style="thin">
        <color theme="8" tint="0.399914548173467"/>
      </right>
      <top/>
      <bottom style="medium">
        <color theme="8" tint="0.399884029663991"/>
      </bottom>
      <diagonal/>
    </border>
    <border>
      <left/>
      <right/>
      <top/>
      <bottom style="medium">
        <color theme="8" tint="0.399884029663991"/>
      </bottom>
      <diagonal/>
    </border>
    <border>
      <left style="thin">
        <color theme="8" tint="0.399914548173467"/>
      </left>
      <right/>
      <top style="thin">
        <color theme="8" tint="0.399914548173467"/>
      </top>
      <bottom style="medium">
        <color theme="8" tint="0.399884029663991"/>
      </bottom>
      <diagonal/>
    </border>
    <border>
      <left/>
      <right style="thin">
        <color theme="8" tint="0.399914548173467"/>
      </right>
      <top style="medium">
        <color theme="8" tint="0.399945066682943"/>
      </top>
      <bottom style="thin">
        <color theme="8" tint="0.399914548173467"/>
      </bottom>
      <diagonal/>
    </border>
    <border>
      <left style="thin">
        <color theme="8" tint="0.399914548173467"/>
      </left>
      <right style="thin">
        <color theme="8" tint="0.399914548173467"/>
      </right>
      <top style="medium">
        <color theme="8" tint="0.399945066682943"/>
      </top>
      <bottom style="thin">
        <color theme="8" tint="0.399914548173467"/>
      </bottom>
      <diagonal/>
    </border>
    <border>
      <left/>
      <right style="thin">
        <color theme="8" tint="0.399884029663991"/>
      </right>
      <top/>
      <bottom style="thin">
        <color theme="8" tint="0.399884029663991"/>
      </bottom>
      <diagonal/>
    </border>
    <border>
      <left style="thin">
        <color theme="8" tint="0.399884029663991"/>
      </left>
      <right style="thin">
        <color theme="8" tint="0.399884029663991"/>
      </right>
      <top/>
      <bottom style="thin">
        <color theme="8" tint="0.399884029663991"/>
      </bottom>
      <diagonal/>
    </border>
    <border>
      <left style="thin">
        <color theme="8" tint="0.399884029663991"/>
      </left>
      <right/>
      <top/>
      <bottom style="thin">
        <color theme="8" tint="0.399884029663991"/>
      </bottom>
      <diagonal/>
    </border>
    <border>
      <left/>
      <right style="thin">
        <color theme="8" tint="0.399884029663991"/>
      </right>
      <top style="thin">
        <color theme="8" tint="0.399884029663991"/>
      </top>
      <bottom style="thin">
        <color theme="8" tint="0.399884029663991"/>
      </bottom>
      <diagonal/>
    </border>
    <border>
      <left style="thin">
        <color theme="8" tint="0.399884029663991"/>
      </left>
      <right style="thin">
        <color theme="8" tint="0.399884029663991"/>
      </right>
      <top style="thin">
        <color theme="8" tint="0.399884029663991"/>
      </top>
      <bottom style="thin">
        <color theme="8" tint="0.399884029663991"/>
      </bottom>
      <diagonal/>
    </border>
    <border>
      <left style="thin">
        <color theme="8" tint="0.399884029663991"/>
      </left>
      <right/>
      <top style="thin">
        <color theme="8" tint="0.399884029663991"/>
      </top>
      <bottom style="thin">
        <color theme="8" tint="0.39988402966399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medium">
        <color theme="8" tint="0.399914548173467"/>
      </bottom>
      <diagonal/>
    </border>
    <border>
      <left/>
      <right style="thin">
        <color theme="8" tint="0.399884029663991"/>
      </right>
      <top style="medium">
        <color theme="8" tint="0.399914548173467"/>
      </top>
      <bottom/>
      <diagonal/>
    </border>
    <border>
      <left style="thin">
        <color theme="8" tint="0.399884029663991"/>
      </left>
      <right/>
      <top style="medium">
        <color theme="8" tint="0.399914548173467"/>
      </top>
      <bottom style="thin">
        <color theme="8" tint="0.399853511154515"/>
      </bottom>
      <diagonal/>
    </border>
    <border>
      <left/>
      <right/>
      <top style="medium">
        <color theme="8" tint="0.399914548173467"/>
      </top>
      <bottom style="thin">
        <color theme="8" tint="0.399853511154515"/>
      </bottom>
      <diagonal/>
    </border>
    <border>
      <left/>
      <right/>
      <top/>
      <bottom style="thin">
        <color theme="8" tint="0.399884029663991"/>
      </bottom>
      <diagonal/>
    </border>
    <border>
      <left/>
      <right/>
      <top style="thin">
        <color theme="8" tint="0.399884029663991"/>
      </top>
      <bottom style="thin">
        <color theme="8" tint="0.399884029663991"/>
      </bottom>
      <diagonal/>
    </border>
    <border>
      <left/>
      <right/>
      <top style="medium">
        <color theme="8" tint="0.399884029663991"/>
      </top>
      <bottom/>
      <diagonal/>
    </border>
    <border>
      <left style="thin">
        <color theme="8" tint="0.399853511154515"/>
      </left>
      <right style="thin">
        <color theme="8" tint="0.399792474135563"/>
      </right>
      <top/>
      <bottom style="thin">
        <color theme="8" tint="0.399884029663991"/>
      </bottom>
      <diagonal/>
    </border>
    <border>
      <left style="thin">
        <color theme="8" tint="0.399792474135563"/>
      </left>
      <right/>
      <top/>
      <bottom style="thin">
        <color theme="8" tint="0.399884029663991"/>
      </bottom>
      <diagonal/>
    </border>
    <border>
      <left/>
      <right style="thin">
        <color theme="8" tint="0.399884029663991"/>
      </right>
      <top/>
      <bottom style="medium">
        <color theme="8" tint="0.399792474135563"/>
      </bottom>
      <diagonal/>
    </border>
    <border>
      <left/>
      <right/>
      <top/>
      <bottom style="medium">
        <color theme="8" tint="0.399792474135563"/>
      </bottom>
      <diagonal/>
    </border>
    <border>
      <left style="thin">
        <color theme="8" tint="0.399884029663991"/>
      </left>
      <right/>
      <top style="thin">
        <color theme="8" tint="0.399884029663991"/>
      </top>
      <bottom style="medium">
        <color theme="8" tint="0.399792474135563"/>
      </bottom>
      <diagonal/>
    </border>
    <border>
      <left/>
      <right/>
      <top style="medium">
        <color theme="8" tint="0.399914548173467"/>
      </top>
      <bottom style="thin">
        <color theme="8" tint="0.399884029663991"/>
      </bottom>
      <diagonal/>
    </border>
    <border>
      <left style="thin">
        <color auto="true"/>
      </left>
      <right/>
      <top/>
      <bottom/>
      <diagonal/>
    </border>
    <border>
      <left/>
      <right style="thin">
        <color theme="8" tint="0.399884029663991"/>
      </right>
      <top style="thin">
        <color theme="8" tint="0.399884029663991"/>
      </top>
      <bottom style="medium">
        <color theme="8" tint="0.399853511154515"/>
      </bottom>
      <diagonal/>
    </border>
    <border>
      <left style="thin">
        <color theme="8" tint="0.399884029663991"/>
      </left>
      <right/>
      <top style="thin">
        <color theme="8" tint="0.399884029663991"/>
      </top>
      <bottom style="medium">
        <color theme="8" tint="0.399853511154515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auto="true"/>
      </left>
      <right/>
      <top/>
      <bottom style="medium">
        <color auto="true"/>
      </bottom>
      <diagonal/>
    </border>
    <border>
      <left style="thin">
        <color theme="8" tint="0.399914548173467"/>
      </left>
      <right style="thin">
        <color theme="8" tint="0.399914548173467"/>
      </right>
      <top style="medium">
        <color theme="8" tint="0.399945066682943"/>
      </top>
      <bottom/>
      <diagonal/>
    </border>
    <border>
      <left style="thin">
        <color theme="8" tint="0.399914548173467"/>
      </left>
      <right style="thin">
        <color theme="8" tint="0.399914548173467"/>
      </right>
      <top/>
      <bottom style="thin">
        <color theme="8" tint="0.399914548173467"/>
      </bottom>
      <diagonal/>
    </border>
    <border>
      <left/>
      <right/>
      <top/>
      <bottom style="thick">
        <color indexed="8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theme="8" tint="0.399884029663991"/>
      </right>
      <top style="medium">
        <color theme="8" tint="0.399884029663991"/>
      </top>
      <bottom style="thin">
        <color theme="8" tint="0.399884029663991"/>
      </bottom>
      <diagonal/>
    </border>
    <border>
      <left style="thin">
        <color theme="8" tint="0.399884029663991"/>
      </left>
      <right style="thin">
        <color theme="8" tint="0.399884029663991"/>
      </right>
      <top style="medium">
        <color theme="8" tint="0.399884029663991"/>
      </top>
      <bottom style="thin">
        <color theme="8" tint="0.399884029663991"/>
      </bottom>
      <diagonal/>
    </border>
    <border>
      <left style="thin">
        <color theme="8" tint="0.399884029663991"/>
      </left>
      <right/>
      <top style="medium">
        <color theme="8" tint="0.399884029663991"/>
      </top>
      <bottom style="thin">
        <color theme="8" tint="0.399884029663991"/>
      </bottom>
      <diagonal/>
    </border>
    <border>
      <left style="thin">
        <color theme="8" tint="0.399853511154515"/>
      </left>
      <right/>
      <top style="thin">
        <color theme="8" tint="0.399884029663991"/>
      </top>
      <bottom style="thin">
        <color theme="8" tint="0.399884029663991"/>
      </bottom>
      <diagonal/>
    </border>
    <border>
      <left/>
      <right style="thin">
        <color theme="8" tint="0.399884029663991"/>
      </right>
      <top style="thin">
        <color theme="8" tint="0.399884029663991"/>
      </top>
      <bottom/>
      <diagonal/>
    </border>
    <border>
      <left/>
      <right style="thin">
        <color theme="8" tint="0.399884029663991"/>
      </right>
      <top style="thin">
        <color theme="8" tint="0.399884029663991"/>
      </top>
      <bottom style="medium">
        <color theme="8" tint="0.399914548173467"/>
      </bottom>
      <diagonal/>
    </border>
    <border>
      <left/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7" fillId="27" borderId="0" applyNumberFormat="false" applyBorder="false" applyAlignment="false" applyProtection="false">
      <alignment vertical="center"/>
    </xf>
    <xf numFmtId="0" fontId="16" fillId="22" borderId="0" applyNumberFormat="false" applyBorder="false" applyAlignment="false" applyProtection="false">
      <alignment vertical="center"/>
    </xf>
    <xf numFmtId="0" fontId="24" fillId="28" borderId="95" applyNumberFormat="false" applyAlignment="false" applyProtection="false">
      <alignment vertical="center"/>
    </xf>
    <xf numFmtId="0" fontId="23" fillId="26" borderId="94" applyNumberFormat="false" applyAlignment="false" applyProtection="false">
      <alignment vertical="center"/>
    </xf>
    <xf numFmtId="0" fontId="19" fillId="19" borderId="0" applyNumberFormat="false" applyBorder="false" applyAlignment="false" applyProtection="false">
      <alignment vertical="center"/>
    </xf>
    <xf numFmtId="0" fontId="22" fillId="0" borderId="92" applyNumberFormat="false" applyFill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20" fillId="0" borderId="92" applyNumberFormat="false" applyFill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6" fillId="29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7" fillId="21" borderId="0" applyNumberFormat="false" applyBorder="false" applyAlignment="false" applyProtection="false">
      <alignment vertical="center"/>
    </xf>
    <xf numFmtId="0" fontId="21" fillId="0" borderId="93" applyNumberFormat="false" applyFill="false" applyAlignment="false" applyProtection="false">
      <alignment vertical="center"/>
    </xf>
    <xf numFmtId="0" fontId="32" fillId="0" borderId="97" applyNumberFormat="false" applyFill="false" applyAlignment="false" applyProtection="false">
      <alignment vertical="center"/>
    </xf>
    <xf numFmtId="0" fontId="16" fillId="3" borderId="0" applyNumberFormat="false" applyBorder="false" applyAlignment="false" applyProtection="false">
      <alignment vertical="center"/>
    </xf>
    <xf numFmtId="0" fontId="16" fillId="2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6" fillId="34" borderId="0" applyNumberFormat="false" applyBorder="false" applyAlignment="false" applyProtection="false">
      <alignment vertical="center"/>
    </xf>
    <xf numFmtId="0" fontId="30" fillId="0" borderId="96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6" fillId="3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16" fillId="35" borderId="0" applyNumberFormat="false" applyBorder="false" applyAlignment="false" applyProtection="false">
      <alignment vertical="center"/>
    </xf>
    <xf numFmtId="0" fontId="0" fillId="38" borderId="98" applyNumberFormat="false" applyFont="false" applyAlignment="false" applyProtection="false">
      <alignment vertical="center"/>
    </xf>
    <xf numFmtId="0" fontId="17" fillId="24" borderId="0" applyNumberFormat="false" applyBorder="false" applyAlignment="false" applyProtection="false">
      <alignment vertical="center"/>
    </xf>
    <xf numFmtId="0" fontId="29" fillId="30" borderId="0" applyNumberFormat="false" applyBorder="false" applyAlignment="false" applyProtection="false">
      <alignment vertical="center"/>
    </xf>
    <xf numFmtId="0" fontId="16" fillId="39" borderId="0" applyNumberFormat="false" applyBorder="false" applyAlignment="false" applyProtection="false">
      <alignment vertical="center"/>
    </xf>
    <xf numFmtId="0" fontId="34" fillId="37" borderId="0" applyNumberFormat="false" applyBorder="false" applyAlignment="false" applyProtection="false">
      <alignment vertical="center"/>
    </xf>
    <xf numFmtId="0" fontId="35" fillId="28" borderId="91" applyNumberFormat="false" applyAlignment="false" applyProtection="false">
      <alignment vertical="center"/>
    </xf>
    <xf numFmtId="0" fontId="17" fillId="33" borderId="0" applyNumberFormat="false" applyBorder="false" applyAlignment="false" applyProtection="false">
      <alignment vertical="center"/>
    </xf>
    <xf numFmtId="0" fontId="17" fillId="40" borderId="0" applyNumberFormat="false" applyBorder="false" applyAlignment="false" applyProtection="false">
      <alignment vertical="center"/>
    </xf>
    <xf numFmtId="0" fontId="17" fillId="32" borderId="0" applyNumberFormat="false" applyBorder="false" applyAlignment="false" applyProtection="false">
      <alignment vertical="center"/>
    </xf>
    <xf numFmtId="0" fontId="17" fillId="36" borderId="0" applyNumberFormat="false" applyBorder="false" applyAlignment="false" applyProtection="false">
      <alignment vertical="center"/>
    </xf>
    <xf numFmtId="0" fontId="17" fillId="20" borderId="0" applyNumberFormat="false" applyBorder="false" applyAlignment="false" applyProtection="false">
      <alignment vertical="center"/>
    </xf>
    <xf numFmtId="0" fontId="27" fillId="0" borderId="0"/>
    <xf numFmtId="9" fontId="0" fillId="0" borderId="0" applyFont="false" applyFill="false" applyBorder="false" applyAlignment="false" applyProtection="false">
      <alignment vertical="center"/>
    </xf>
    <xf numFmtId="0" fontId="17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7" fillId="18" borderId="0" applyNumberFormat="false" applyBorder="false" applyAlignment="false" applyProtection="false">
      <alignment vertical="center"/>
    </xf>
    <xf numFmtId="0" fontId="16" fillId="17" borderId="0" applyNumberFormat="false" applyBorder="false" applyAlignment="false" applyProtection="false">
      <alignment vertical="center"/>
    </xf>
    <xf numFmtId="0" fontId="18" fillId="16" borderId="91" applyNumberFormat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0" fontId="17" fillId="14" borderId="0" applyNumberFormat="false" applyBorder="false" applyAlignment="false" applyProtection="false">
      <alignment vertical="center"/>
    </xf>
    <xf numFmtId="0" fontId="16" fillId="13" borderId="0" applyNumberFormat="false" applyBorder="false" applyAlignment="false" applyProtection="false">
      <alignment vertical="center"/>
    </xf>
  </cellStyleXfs>
  <cellXfs count="282">
    <xf numFmtId="0" fontId="0" fillId="0" borderId="0" xfId="0">
      <alignment vertical="center"/>
    </xf>
    <xf numFmtId="0" fontId="0" fillId="0" borderId="0" xfId="0" applyFill="true" applyAlignment="true">
      <alignment vertical="center"/>
    </xf>
    <xf numFmtId="0" fontId="1" fillId="2" borderId="0" xfId="0" applyFont="true" applyFill="true" applyBorder="true" applyAlignment="true">
      <alignment horizontal="center" vertical="center"/>
    </xf>
    <xf numFmtId="0" fontId="0" fillId="0" borderId="1" xfId="0" applyFill="true" applyBorder="true" applyAlignment="true">
      <alignment horizontal="center" vertical="center"/>
    </xf>
    <xf numFmtId="0" fontId="0" fillId="0" borderId="2" xfId="0" applyFill="true" applyBorder="true" applyAlignment="true">
      <alignment horizontal="center" vertical="center"/>
    </xf>
    <xf numFmtId="0" fontId="0" fillId="0" borderId="3" xfId="0" applyFill="true" applyBorder="true" applyAlignment="true">
      <alignment horizontal="center" vertical="center"/>
    </xf>
    <xf numFmtId="0" fontId="0" fillId="0" borderId="4" xfId="0" applyFill="true" applyBorder="true" applyAlignment="true">
      <alignment horizontal="center" vertical="center"/>
    </xf>
    <xf numFmtId="0" fontId="0" fillId="0" borderId="0" xfId="0" applyFill="true" applyBorder="true" applyAlignment="true">
      <alignment horizontal="center" vertical="center"/>
    </xf>
    <xf numFmtId="0" fontId="0" fillId="0" borderId="5" xfId="0" applyFill="true" applyBorder="true" applyAlignment="true">
      <alignment horizontal="center" vertical="center"/>
    </xf>
    <xf numFmtId="0" fontId="0" fillId="0" borderId="6" xfId="0" applyFill="true" applyBorder="true" applyAlignment="true">
      <alignment horizontal="center" vertical="center"/>
    </xf>
    <xf numFmtId="0" fontId="0" fillId="3" borderId="7" xfId="0" applyFill="true" applyBorder="true" applyAlignment="true">
      <alignment horizontal="center" vertical="center"/>
    </xf>
    <xf numFmtId="179" fontId="2" fillId="3" borderId="7" xfId="0" applyNumberFormat="true" applyFont="true" applyFill="true" applyBorder="true" applyAlignment="true">
      <alignment horizontal="right" vertical="center"/>
    </xf>
    <xf numFmtId="180" fontId="0" fillId="0" borderId="0" xfId="0" applyNumberFormat="true" applyFill="true" applyAlignment="true">
      <alignment vertical="center"/>
    </xf>
    <xf numFmtId="0" fontId="0" fillId="0" borderId="7" xfId="0" applyFill="true" applyBorder="true" applyAlignment="true">
      <alignment horizontal="center" vertical="center"/>
    </xf>
    <xf numFmtId="179" fontId="2" fillId="0" borderId="8" xfId="0" applyNumberFormat="true" applyFont="true" applyFill="true" applyBorder="true" applyAlignment="true">
      <alignment horizontal="right" vertical="center"/>
    </xf>
    <xf numFmtId="0" fontId="0" fillId="3" borderId="9" xfId="0" applyFill="true" applyBorder="true" applyAlignment="true">
      <alignment horizontal="center" vertical="center"/>
    </xf>
    <xf numFmtId="179" fontId="0" fillId="3" borderId="7" xfId="0" applyNumberFormat="true" applyFill="true" applyBorder="true" applyAlignment="true">
      <alignment horizontal="center" vertical="center"/>
    </xf>
    <xf numFmtId="180" fontId="3" fillId="4" borderId="10" xfId="0" applyNumberFormat="true" applyFont="true" applyFill="true" applyBorder="true" applyAlignment="true">
      <alignment horizontal="center" vertical="center"/>
    </xf>
    <xf numFmtId="179" fontId="2" fillId="0" borderId="8" xfId="0" applyNumberFormat="true" applyFont="true" applyFill="true" applyBorder="true" applyAlignment="true">
      <alignment horizontal="center" vertical="center"/>
    </xf>
    <xf numFmtId="180" fontId="2" fillId="0" borderId="11" xfId="0" applyNumberFormat="true" applyFont="true" applyFill="true" applyBorder="true" applyAlignment="true">
      <alignment horizontal="center" vertical="center"/>
    </xf>
    <xf numFmtId="180" fontId="0" fillId="3" borderId="7" xfId="0" applyNumberFormat="true" applyFill="true" applyBorder="true" applyAlignment="true">
      <alignment horizontal="center" vertical="center"/>
    </xf>
    <xf numFmtId="180" fontId="3" fillId="0" borderId="10" xfId="0" applyNumberFormat="true" applyFont="true" applyFill="true" applyBorder="true" applyAlignment="true">
      <alignment horizontal="center" vertical="center"/>
    </xf>
    <xf numFmtId="1" fontId="2" fillId="3" borderId="8" xfId="0" applyNumberFormat="true" applyFont="true" applyFill="true" applyBorder="true" applyAlignment="true">
      <alignment horizontal="right" vertical="center"/>
    </xf>
    <xf numFmtId="178" fontId="2" fillId="3" borderId="11" xfId="0" applyNumberFormat="true" applyFont="true" applyFill="true" applyBorder="true" applyAlignment="true">
      <alignment horizontal="right" vertical="center"/>
    </xf>
    <xf numFmtId="1" fontId="2" fillId="0" borderId="8" xfId="0" applyNumberFormat="true" applyFont="true" applyFill="true" applyBorder="true" applyAlignment="true">
      <alignment horizontal="right" vertical="center"/>
    </xf>
    <xf numFmtId="180" fontId="2" fillId="0" borderId="8" xfId="0" applyNumberFormat="true" applyFont="true" applyFill="true" applyBorder="true" applyAlignment="true">
      <alignment horizontal="right" vertical="center"/>
    </xf>
    <xf numFmtId="0" fontId="2" fillId="3" borderId="8" xfId="0" applyFont="true" applyFill="true" applyBorder="true" applyAlignment="true">
      <alignment horizontal="right" vertical="center"/>
    </xf>
    <xf numFmtId="180" fontId="2" fillId="3" borderId="8" xfId="0" applyNumberFormat="true" applyFont="true" applyFill="true" applyBorder="true" applyAlignment="true">
      <alignment horizontal="right" vertical="center"/>
    </xf>
    <xf numFmtId="0" fontId="2" fillId="0" borderId="0" xfId="0" applyFont="true" applyFill="true" applyAlignment="true">
      <alignment vertical="center"/>
    </xf>
    <xf numFmtId="178" fontId="2" fillId="0" borderId="11" xfId="0" applyNumberFormat="true" applyFont="true" applyFill="true" applyBorder="true" applyAlignment="true">
      <alignment horizontal="right" vertical="center"/>
    </xf>
    <xf numFmtId="0" fontId="0" fillId="0" borderId="12" xfId="0" applyFill="true" applyBorder="true" applyAlignment="true">
      <alignment horizontal="center" vertical="center"/>
    </xf>
    <xf numFmtId="0" fontId="0" fillId="0" borderId="13" xfId="0" applyFill="true" applyBorder="true" applyAlignment="true">
      <alignment horizontal="right" vertical="center"/>
    </xf>
    <xf numFmtId="1" fontId="0" fillId="3" borderId="8" xfId="0" applyNumberFormat="true" applyFill="true" applyBorder="true" applyAlignment="true">
      <alignment horizontal="right" vertical="center"/>
    </xf>
    <xf numFmtId="178" fontId="0" fillId="3" borderId="11" xfId="0" applyNumberFormat="true" applyFill="true" applyBorder="true" applyAlignment="true">
      <alignment horizontal="right" vertical="center"/>
    </xf>
    <xf numFmtId="0" fontId="0" fillId="0" borderId="14" xfId="0" applyFill="true" applyBorder="true" applyAlignment="true">
      <alignment horizontal="center" vertical="center"/>
    </xf>
    <xf numFmtId="0" fontId="0" fillId="0" borderId="15" xfId="0" applyFill="true" applyBorder="true" applyAlignment="true">
      <alignment horizontal="center" vertical="center"/>
    </xf>
    <xf numFmtId="0" fontId="0" fillId="0" borderId="16" xfId="0" applyFill="true" applyBorder="true" applyAlignment="true">
      <alignment horizontal="center" vertical="center"/>
    </xf>
    <xf numFmtId="0" fontId="0" fillId="0" borderId="17" xfId="0" applyFill="true" applyBorder="true" applyAlignment="true">
      <alignment horizontal="center" vertical="center"/>
    </xf>
    <xf numFmtId="0" fontId="0" fillId="0" borderId="18" xfId="0" applyFont="true" applyFill="true" applyBorder="true" applyAlignment="true">
      <alignment horizontal="center" vertical="center"/>
    </xf>
    <xf numFmtId="0" fontId="0" fillId="0" borderId="19" xfId="0" applyFill="true" applyBorder="true" applyAlignment="true">
      <alignment horizontal="center" vertical="center"/>
    </xf>
    <xf numFmtId="0" fontId="0" fillId="5" borderId="20" xfId="0" applyFill="true" applyBorder="true" applyAlignment="true">
      <alignment horizontal="center" vertical="center"/>
    </xf>
    <xf numFmtId="0" fontId="0" fillId="5" borderId="21" xfId="0" applyFill="true" applyBorder="true" applyAlignment="true">
      <alignment horizontal="center" vertical="center"/>
    </xf>
    <xf numFmtId="178" fontId="2" fillId="5" borderId="22" xfId="0" applyNumberFormat="true" applyFont="true" applyFill="true" applyBorder="true" applyAlignment="true">
      <alignment horizontal="right" vertical="center"/>
    </xf>
    <xf numFmtId="0" fontId="0" fillId="0" borderId="20" xfId="0" applyFill="true" applyBorder="true" applyAlignment="true">
      <alignment horizontal="center" vertical="center"/>
    </xf>
    <xf numFmtId="0" fontId="0" fillId="0" borderId="21" xfId="0" applyFill="true" applyBorder="true" applyAlignment="true">
      <alignment horizontal="center" vertical="center"/>
    </xf>
    <xf numFmtId="178" fontId="2" fillId="0" borderId="22" xfId="0" applyNumberFormat="true" applyFont="true" applyFill="true" applyBorder="true" applyAlignment="true">
      <alignment horizontal="right" vertical="center"/>
    </xf>
    <xf numFmtId="0" fontId="0" fillId="0" borderId="23" xfId="0" applyFill="true" applyBorder="true" applyAlignment="true">
      <alignment horizontal="center" vertical="center"/>
    </xf>
    <xf numFmtId="0" fontId="0" fillId="0" borderId="24" xfId="0" applyFill="true" applyBorder="true" applyAlignment="true">
      <alignment horizontal="center" vertical="center"/>
    </xf>
    <xf numFmtId="178" fontId="2" fillId="0" borderId="25" xfId="0" applyNumberFormat="true" applyFont="true" applyFill="true" applyBorder="true" applyAlignment="true">
      <alignment horizontal="right" vertical="center"/>
    </xf>
    <xf numFmtId="0" fontId="0" fillId="0" borderId="18" xfId="0" applyFill="true" applyBorder="true" applyAlignment="true">
      <alignment horizontal="center" vertical="center"/>
    </xf>
    <xf numFmtId="0" fontId="0" fillId="5" borderId="21" xfId="0" applyFill="true" applyBorder="true" applyAlignment="true">
      <alignment horizontal="right" vertical="center"/>
    </xf>
    <xf numFmtId="0" fontId="0" fillId="0" borderId="21" xfId="0" applyFill="true" applyBorder="true" applyAlignment="true">
      <alignment horizontal="right" vertical="center"/>
    </xf>
    <xf numFmtId="0" fontId="0" fillId="0" borderId="24" xfId="0" applyFill="true" applyBorder="true" applyAlignment="true">
      <alignment horizontal="right" vertical="center"/>
    </xf>
    <xf numFmtId="0" fontId="1" fillId="2" borderId="0" xfId="0" applyFont="true" applyFill="true" applyBorder="true" applyAlignment="true">
      <alignment horizontal="left" vertical="center"/>
    </xf>
    <xf numFmtId="1" fontId="2" fillId="0" borderId="10" xfId="0" applyNumberFormat="true" applyFont="true" applyFill="true" applyBorder="true" applyAlignment="true">
      <alignment horizontal="center" vertical="center" wrapText="true"/>
    </xf>
    <xf numFmtId="178" fontId="4" fillId="0" borderId="10" xfId="0" applyNumberFormat="true" applyFont="true" applyFill="true" applyBorder="true" applyAlignment="true">
      <alignment horizontal="center" vertical="center" wrapText="true"/>
    </xf>
    <xf numFmtId="178" fontId="3" fillId="0" borderId="10" xfId="0" applyNumberFormat="true" applyFont="true" applyFill="true" applyBorder="true" applyAlignment="true">
      <alignment horizontal="center" vertical="center" wrapText="true"/>
    </xf>
    <xf numFmtId="0" fontId="0" fillId="0" borderId="10" xfId="0" applyFill="true" applyBorder="true" applyAlignment="true">
      <alignment horizontal="center" vertical="center" wrapText="true"/>
    </xf>
    <xf numFmtId="180" fontId="5" fillId="6" borderId="10" xfId="0" applyNumberFormat="true" applyFont="true" applyFill="true" applyBorder="true" applyAlignment="true">
      <alignment horizontal="center" vertical="center"/>
    </xf>
    <xf numFmtId="0" fontId="1" fillId="7" borderId="0" xfId="0" applyFont="true" applyFill="true" applyBorder="true" applyAlignment="true">
      <alignment horizontal="center" vertical="center"/>
    </xf>
    <xf numFmtId="0" fontId="1" fillId="0" borderId="26" xfId="0" applyFont="true" applyFill="true" applyBorder="true" applyAlignment="true">
      <alignment horizontal="center" vertical="center"/>
    </xf>
    <xf numFmtId="0" fontId="0" fillId="0" borderId="27" xfId="0" applyFill="true" applyBorder="true" applyAlignment="true">
      <alignment horizontal="center" vertical="center"/>
    </xf>
    <xf numFmtId="0" fontId="0" fillId="0" borderId="28" xfId="0" applyFill="true" applyBorder="true" applyAlignment="true">
      <alignment horizontal="center" vertical="center"/>
    </xf>
    <xf numFmtId="0" fontId="0" fillId="0" borderId="29" xfId="0" applyFill="true" applyBorder="true" applyAlignment="true">
      <alignment horizontal="center" vertical="center"/>
    </xf>
    <xf numFmtId="0" fontId="0" fillId="0" borderId="30" xfId="0" applyFill="true" applyBorder="true" applyAlignment="true">
      <alignment horizontal="center" vertical="center"/>
    </xf>
    <xf numFmtId="0" fontId="0" fillId="0" borderId="31" xfId="0" applyFill="true" applyBorder="true" applyAlignment="true">
      <alignment horizontal="center" vertical="center" wrapText="true"/>
    </xf>
    <xf numFmtId="0" fontId="0" fillId="0" borderId="32" xfId="0" applyFill="true" applyBorder="true" applyAlignment="true">
      <alignment horizontal="center" vertical="center"/>
    </xf>
    <xf numFmtId="0" fontId="0" fillId="3" borderId="30" xfId="0" applyFill="true" applyBorder="true" applyAlignment="true">
      <alignment horizontal="left" vertical="center"/>
    </xf>
    <xf numFmtId="1" fontId="2" fillId="3" borderId="31" xfId="0" applyNumberFormat="true" applyFont="true" applyFill="true" applyBorder="true" applyAlignment="true">
      <alignment horizontal="right" vertical="center" wrapText="true"/>
    </xf>
    <xf numFmtId="178" fontId="2" fillId="3" borderId="32" xfId="0" applyNumberFormat="true" applyFont="true" applyFill="true" applyBorder="true" applyAlignment="true">
      <alignment horizontal="right" vertical="center"/>
    </xf>
    <xf numFmtId="0" fontId="0" fillId="0" borderId="30" xfId="0" applyFill="true" applyBorder="true" applyAlignment="true">
      <alignment horizontal="left" vertical="center"/>
    </xf>
    <xf numFmtId="0" fontId="0" fillId="0" borderId="33" xfId="0" applyFill="true" applyBorder="true" applyAlignment="true">
      <alignment horizontal="left" vertical="center"/>
    </xf>
    <xf numFmtId="0" fontId="2" fillId="3" borderId="31" xfId="0" applyFont="true" applyFill="true" applyBorder="true" applyAlignment="true">
      <alignment horizontal="right" vertical="center" wrapText="true"/>
    </xf>
    <xf numFmtId="180" fontId="2" fillId="3" borderId="31" xfId="0" applyNumberFormat="true" applyFont="true" applyFill="true" applyBorder="true" applyAlignment="true">
      <alignment horizontal="right" vertical="center" wrapText="true"/>
    </xf>
    <xf numFmtId="176" fontId="2" fillId="3" borderId="31" xfId="0" applyNumberFormat="true" applyFont="true" applyFill="true" applyBorder="true" applyAlignment="true">
      <alignment horizontal="right" vertical="center" wrapText="true"/>
    </xf>
    <xf numFmtId="0" fontId="2" fillId="3" borderId="30" xfId="0" applyFont="true" applyFill="true" applyBorder="true" applyAlignment="true">
      <alignment horizontal="left" vertical="center"/>
    </xf>
    <xf numFmtId="0" fontId="0" fillId="3" borderId="34" xfId="0" applyFont="true" applyFill="true" applyBorder="true" applyAlignment="true">
      <alignment horizontal="left" vertical="center"/>
    </xf>
    <xf numFmtId="0" fontId="0" fillId="0" borderId="35" xfId="0" applyFont="true" applyFill="true" applyBorder="true" applyAlignment="true">
      <alignment horizontal="left" vertical="center"/>
    </xf>
    <xf numFmtId="0" fontId="0" fillId="0" borderId="36" xfId="0" applyFill="true" applyBorder="true" applyAlignment="true">
      <alignment horizontal="left" vertical="center"/>
    </xf>
    <xf numFmtId="0" fontId="0" fillId="3" borderId="37" xfId="0" applyFont="true" applyFill="true" applyBorder="true" applyAlignment="true">
      <alignment horizontal="right" vertical="center"/>
    </xf>
    <xf numFmtId="180" fontId="0" fillId="3" borderId="37" xfId="0" applyNumberFormat="true" applyFont="true" applyFill="true" applyBorder="true" applyAlignment="true">
      <alignment horizontal="right" vertical="center"/>
    </xf>
    <xf numFmtId="0" fontId="0" fillId="3" borderId="36" xfId="0" applyFill="true" applyBorder="true" applyAlignment="true">
      <alignment horizontal="left" vertical="center"/>
    </xf>
    <xf numFmtId="0" fontId="0" fillId="0" borderId="38" xfId="0" applyFill="true" applyBorder="true" applyAlignment="true">
      <alignment horizontal="center" vertical="center"/>
    </xf>
    <xf numFmtId="0" fontId="0" fillId="0" borderId="39" xfId="0" applyFill="true" applyBorder="true" applyAlignment="true">
      <alignment horizontal="center" vertical="center"/>
    </xf>
    <xf numFmtId="0" fontId="0" fillId="0" borderId="40" xfId="0" applyFill="true" applyBorder="true" applyAlignment="true">
      <alignment horizontal="center" vertical="center"/>
    </xf>
    <xf numFmtId="0" fontId="0" fillId="0" borderId="41" xfId="0" applyFill="true" applyBorder="true" applyAlignment="true">
      <alignment horizontal="center" vertical="center"/>
    </xf>
    <xf numFmtId="0" fontId="0" fillId="3" borderId="34" xfId="0" applyFill="true" applyBorder="true" applyAlignment="true">
      <alignment horizontal="left" vertical="center"/>
    </xf>
    <xf numFmtId="1" fontId="2" fillId="3" borderId="42" xfId="0" applyNumberFormat="true" applyFont="true" applyFill="true" applyBorder="true" applyAlignment="true">
      <alignment horizontal="right" vertical="center"/>
    </xf>
    <xf numFmtId="180" fontId="2" fillId="3" borderId="32" xfId="0" applyNumberFormat="true" applyFont="true" applyFill="true" applyBorder="true" applyAlignment="true">
      <alignment horizontal="right" vertical="center"/>
    </xf>
    <xf numFmtId="1" fontId="2" fillId="0" borderId="40" xfId="0" applyNumberFormat="true" applyFont="true" applyFill="true" applyBorder="true" applyAlignment="true">
      <alignment horizontal="right" vertical="center"/>
    </xf>
    <xf numFmtId="180" fontId="2" fillId="0" borderId="32" xfId="0" applyNumberFormat="true" applyFont="true" applyFill="true" applyBorder="true" applyAlignment="true">
      <alignment horizontal="right" vertical="center"/>
    </xf>
    <xf numFmtId="1" fontId="2" fillId="3" borderId="40" xfId="0" applyNumberFormat="true" applyFont="true" applyFill="true" applyBorder="true" applyAlignment="true">
      <alignment horizontal="right" vertical="center"/>
    </xf>
    <xf numFmtId="0" fontId="0" fillId="3" borderId="43" xfId="0" applyFill="true" applyBorder="true" applyAlignment="true">
      <alignment horizontal="left" vertical="center"/>
    </xf>
    <xf numFmtId="1" fontId="2" fillId="3" borderId="44" xfId="0" applyNumberFormat="true" applyFont="true" applyFill="true" applyBorder="true" applyAlignment="true">
      <alignment horizontal="right" vertical="center"/>
    </xf>
    <xf numFmtId="180" fontId="2" fillId="3" borderId="45" xfId="0" applyNumberFormat="true" applyFont="true" applyFill="true" applyBorder="true" applyAlignment="true">
      <alignment horizontal="right" vertical="center"/>
    </xf>
    <xf numFmtId="0" fontId="0" fillId="0" borderId="46" xfId="0" applyFill="true" applyBorder="true" applyAlignment="true">
      <alignment horizontal="center" vertical="center"/>
    </xf>
    <xf numFmtId="0" fontId="0" fillId="0" borderId="47" xfId="0" applyFill="true" applyBorder="true" applyAlignment="true">
      <alignment horizontal="center" vertical="center"/>
    </xf>
    <xf numFmtId="0" fontId="0" fillId="0" borderId="34" xfId="0" applyFill="true" applyBorder="true" applyAlignment="true">
      <alignment horizontal="center" vertical="center"/>
    </xf>
    <xf numFmtId="0" fontId="0" fillId="0" borderId="31" xfId="0" applyFill="true" applyBorder="true" applyAlignment="true">
      <alignment horizontal="center" vertical="center"/>
    </xf>
    <xf numFmtId="0" fontId="0" fillId="3" borderId="48" xfId="0" applyFont="true" applyFill="true" applyBorder="true" applyAlignment="true">
      <alignment horizontal="left" vertical="center"/>
    </xf>
    <xf numFmtId="1" fontId="2" fillId="3" borderId="49" xfId="0" applyNumberFormat="true" applyFont="true" applyFill="true" applyBorder="true" applyAlignment="true">
      <alignment horizontal="right" vertical="center"/>
    </xf>
    <xf numFmtId="178" fontId="2" fillId="3" borderId="50" xfId="0" applyNumberFormat="true" applyFont="true" applyFill="true" applyBorder="true" applyAlignment="true">
      <alignment horizontal="right" vertical="center"/>
    </xf>
    <xf numFmtId="0" fontId="0" fillId="8" borderId="51" xfId="0" applyFill="true" applyBorder="true" applyAlignment="true">
      <alignment horizontal="left" vertical="center"/>
    </xf>
    <xf numFmtId="178" fontId="2" fillId="8" borderId="52" xfId="0" applyNumberFormat="true" applyFont="true" applyFill="true" applyBorder="true" applyAlignment="true">
      <alignment horizontal="right" vertical="center"/>
    </xf>
    <xf numFmtId="178" fontId="2" fillId="0" borderId="53" xfId="0" applyNumberFormat="true" applyFont="true" applyFill="true" applyBorder="true" applyAlignment="true">
      <alignment horizontal="right" vertical="center"/>
    </xf>
    <xf numFmtId="0" fontId="0" fillId="3" borderId="51" xfId="0" applyFill="true" applyBorder="true" applyAlignment="true">
      <alignment horizontal="left" vertical="center"/>
    </xf>
    <xf numFmtId="1" fontId="2" fillId="3" borderId="52" xfId="0" applyNumberFormat="true" applyFont="true" applyFill="true" applyBorder="true" applyAlignment="true">
      <alignment horizontal="right" vertical="center"/>
    </xf>
    <xf numFmtId="178" fontId="2" fillId="3" borderId="53" xfId="0" applyNumberFormat="true" applyFont="true" applyFill="true" applyBorder="true" applyAlignment="true">
      <alignment horizontal="right" vertical="center"/>
    </xf>
    <xf numFmtId="0" fontId="0" fillId="0" borderId="51" xfId="0" applyFill="true" applyBorder="true" applyAlignment="true">
      <alignment horizontal="left" vertical="center"/>
    </xf>
    <xf numFmtId="1" fontId="2" fillId="0" borderId="52" xfId="0" applyNumberFormat="true" applyFont="true" applyFill="true" applyBorder="true" applyAlignment="true">
      <alignment horizontal="right" vertical="center"/>
    </xf>
    <xf numFmtId="178" fontId="2" fillId="3" borderId="52" xfId="0" applyNumberFormat="true" applyFont="true" applyFill="true" applyBorder="true" applyAlignment="true">
      <alignment horizontal="right" vertical="center"/>
    </xf>
    <xf numFmtId="180" fontId="0" fillId="9" borderId="54" xfId="2" applyNumberFormat="true" applyFont="true" applyFill="true" applyBorder="true" applyAlignment="true">
      <alignment vertical="center"/>
    </xf>
    <xf numFmtId="180" fontId="0" fillId="9" borderId="55" xfId="2" applyNumberFormat="true" applyFont="true" applyFill="true" applyBorder="true" applyAlignment="true">
      <alignment vertical="center"/>
    </xf>
    <xf numFmtId="180" fontId="2" fillId="3" borderId="52" xfId="0" applyNumberFormat="true" applyFont="true" applyFill="true" applyBorder="true" applyAlignment="true">
      <alignment horizontal="right" vertical="center"/>
    </xf>
    <xf numFmtId="0" fontId="1" fillId="0" borderId="56" xfId="0" applyFont="true" applyFill="true" applyBorder="true" applyAlignment="true">
      <alignment horizontal="center" vertical="center"/>
    </xf>
    <xf numFmtId="0" fontId="0" fillId="0" borderId="57" xfId="0" applyFill="true" applyBorder="true" applyAlignment="true">
      <alignment horizontal="center" vertical="center"/>
    </xf>
    <xf numFmtId="0" fontId="0" fillId="0" borderId="58" xfId="0" applyFill="true" applyBorder="true" applyAlignment="true">
      <alignment horizontal="center" vertical="center"/>
    </xf>
    <xf numFmtId="0" fontId="0" fillId="0" borderId="59" xfId="0" applyFill="true" applyBorder="true" applyAlignment="true">
      <alignment horizontal="center" vertical="center"/>
    </xf>
    <xf numFmtId="0" fontId="0" fillId="0" borderId="48" xfId="0" applyFill="true" applyBorder="true" applyAlignment="true">
      <alignment horizontal="center" vertical="center"/>
    </xf>
    <xf numFmtId="0" fontId="0" fillId="0" borderId="50" xfId="0" applyFill="true" applyBorder="true" applyAlignment="true">
      <alignment horizontal="center" vertical="center"/>
    </xf>
    <xf numFmtId="0" fontId="0" fillId="0" borderId="60" xfId="0" applyFill="true" applyBorder="true" applyAlignment="true">
      <alignment horizontal="center" vertical="center"/>
    </xf>
    <xf numFmtId="0" fontId="2" fillId="5" borderId="48" xfId="0" applyFont="true" applyFill="true" applyBorder="true" applyAlignment="true">
      <alignment horizontal="left" vertical="center"/>
    </xf>
    <xf numFmtId="0" fontId="2" fillId="5" borderId="53" xfId="0" applyFont="true" applyFill="true" applyBorder="true" applyAlignment="true">
      <alignment horizontal="right" vertical="center"/>
    </xf>
    <xf numFmtId="0" fontId="2" fillId="5" borderId="61" xfId="0" applyFont="true" applyFill="true" applyBorder="true" applyAlignment="true">
      <alignment horizontal="right" vertical="center"/>
    </xf>
    <xf numFmtId="0" fontId="2" fillId="0" borderId="48" xfId="0" applyFont="true" applyFill="true" applyBorder="true" applyAlignment="true">
      <alignment horizontal="left" vertical="center"/>
    </xf>
    <xf numFmtId="0" fontId="2" fillId="0" borderId="53" xfId="0" applyFont="true" applyFill="true" applyBorder="true" applyAlignment="true">
      <alignment horizontal="right" vertical="center"/>
    </xf>
    <xf numFmtId="0" fontId="2" fillId="0" borderId="61" xfId="0" applyFont="true" applyFill="true" applyBorder="true" applyAlignment="true">
      <alignment horizontal="right" vertical="center"/>
    </xf>
    <xf numFmtId="180" fontId="2" fillId="0" borderId="53" xfId="0" applyNumberFormat="true" applyFont="true" applyFill="true" applyBorder="true" applyAlignment="true">
      <alignment horizontal="right" vertical="center"/>
    </xf>
    <xf numFmtId="180" fontId="2" fillId="0" borderId="61" xfId="0" applyNumberFormat="true" applyFont="true" applyFill="true" applyBorder="true" applyAlignment="true">
      <alignment horizontal="right" vertical="center"/>
    </xf>
    <xf numFmtId="0" fontId="2" fillId="0" borderId="62" xfId="0" applyFont="true" applyFill="true" applyBorder="true" applyAlignment="true">
      <alignment horizontal="center" vertical="center"/>
    </xf>
    <xf numFmtId="0" fontId="6" fillId="2" borderId="0" xfId="0" applyFont="true" applyFill="true" applyBorder="true" applyAlignment="true">
      <alignment horizontal="center" vertical="center"/>
    </xf>
    <xf numFmtId="0" fontId="2" fillId="0" borderId="14" xfId="0" applyFont="true" applyFill="true" applyBorder="true" applyAlignment="true">
      <alignment horizontal="center" vertical="center"/>
    </xf>
    <xf numFmtId="0" fontId="2" fillId="0" borderId="15" xfId="0" applyFont="true" applyFill="true" applyBorder="true" applyAlignment="true">
      <alignment horizontal="center" vertical="center"/>
    </xf>
    <xf numFmtId="0" fontId="2" fillId="0" borderId="16" xfId="0" applyFont="true" applyFill="true" applyBorder="true" applyAlignment="true">
      <alignment horizontal="center" vertical="center"/>
    </xf>
    <xf numFmtId="0" fontId="2" fillId="0" borderId="17" xfId="0" applyFont="true" applyFill="true" applyBorder="true" applyAlignment="true">
      <alignment horizontal="center" vertical="center"/>
    </xf>
    <xf numFmtId="0" fontId="2" fillId="0" borderId="60" xfId="0" applyFont="true" applyFill="true" applyBorder="true" applyAlignment="true">
      <alignment horizontal="center" vertical="center"/>
    </xf>
    <xf numFmtId="0" fontId="2" fillId="0" borderId="63" xfId="0" applyFont="true" applyFill="true" applyBorder="true" applyAlignment="true">
      <alignment horizontal="center" vertical="center"/>
    </xf>
    <xf numFmtId="0" fontId="2" fillId="0" borderId="64" xfId="0" applyFont="true" applyFill="true" applyBorder="true" applyAlignment="true">
      <alignment horizontal="center" vertical="center"/>
    </xf>
    <xf numFmtId="0" fontId="2" fillId="5" borderId="60" xfId="0" applyFont="true" applyFill="true" applyBorder="true" applyAlignment="true">
      <alignment horizontal="right" vertical="center"/>
    </xf>
    <xf numFmtId="180" fontId="2" fillId="5" borderId="53" xfId="0" applyNumberFormat="true" applyFont="true" applyFill="true" applyBorder="true" applyAlignment="true">
      <alignment horizontal="right" vertical="center"/>
    </xf>
    <xf numFmtId="0" fontId="2" fillId="0" borderId="60" xfId="0" applyFont="true" applyFill="true" applyBorder="true" applyAlignment="true">
      <alignment horizontal="right" vertical="center"/>
    </xf>
    <xf numFmtId="177" fontId="2" fillId="5" borderId="60" xfId="0" applyNumberFormat="true" applyFont="true" applyFill="true" applyBorder="true" applyAlignment="true">
      <alignment horizontal="right" vertical="center"/>
    </xf>
    <xf numFmtId="179" fontId="2" fillId="0" borderId="60" xfId="0" applyNumberFormat="true" applyFont="true" applyFill="true" applyBorder="true" applyAlignment="true">
      <alignment horizontal="right" vertical="center"/>
    </xf>
    <xf numFmtId="0" fontId="2" fillId="5" borderId="65" xfId="0" applyFont="true" applyFill="true" applyBorder="true" applyAlignment="true">
      <alignment horizontal="left" vertical="center"/>
    </xf>
    <xf numFmtId="177" fontId="2" fillId="5" borderId="66" xfId="0" applyNumberFormat="true" applyFont="true" applyFill="true" applyBorder="true" applyAlignment="true">
      <alignment horizontal="right" vertical="center"/>
    </xf>
    <xf numFmtId="0" fontId="2" fillId="5" borderId="67" xfId="0" applyFont="true" applyFill="true" applyBorder="true" applyAlignment="true">
      <alignment horizontal="right" vertical="center"/>
    </xf>
    <xf numFmtId="0" fontId="0" fillId="0" borderId="68" xfId="0" applyFill="true" applyBorder="true" applyAlignment="true">
      <alignment horizontal="center" vertical="center"/>
    </xf>
    <xf numFmtId="0" fontId="0" fillId="0" borderId="53" xfId="0" applyFill="true" applyBorder="true" applyAlignment="true">
      <alignment horizontal="center" vertical="center"/>
    </xf>
    <xf numFmtId="0" fontId="0" fillId="5" borderId="48" xfId="0" applyFont="true" applyFill="true" applyBorder="true" applyAlignment="true">
      <alignment horizontal="left" vertical="center"/>
    </xf>
    <xf numFmtId="0" fontId="0" fillId="0" borderId="48" xfId="0" applyFill="true" applyBorder="true" applyAlignment="true">
      <alignment horizontal="left" vertical="center"/>
    </xf>
    <xf numFmtId="0" fontId="0" fillId="5" borderId="48" xfId="0" applyFill="true" applyBorder="true" applyAlignment="true">
      <alignment horizontal="left" vertical="center"/>
    </xf>
    <xf numFmtId="180" fontId="7" fillId="10" borderId="69" xfId="0" applyNumberFormat="true" applyFont="true" applyFill="true" applyBorder="true" applyAlignment="true">
      <alignment horizontal="right" vertical="center"/>
    </xf>
    <xf numFmtId="0" fontId="0" fillId="0" borderId="70" xfId="0" applyFill="true" applyBorder="true" applyAlignment="true">
      <alignment horizontal="left" vertical="center"/>
    </xf>
    <xf numFmtId="180" fontId="2" fillId="0" borderId="71" xfId="0" applyNumberFormat="true" applyFont="true" applyFill="true" applyBorder="true" applyAlignment="true">
      <alignment horizontal="right" vertical="center"/>
    </xf>
    <xf numFmtId="0" fontId="2" fillId="0" borderId="57" xfId="0" applyFont="true" applyFill="true" applyBorder="true" applyAlignment="true">
      <alignment horizontal="center" vertical="center"/>
    </xf>
    <xf numFmtId="0" fontId="2" fillId="0" borderId="68" xfId="0" applyFont="true" applyFill="true" applyBorder="true" applyAlignment="true">
      <alignment horizontal="center" vertical="center"/>
    </xf>
    <xf numFmtId="0" fontId="2" fillId="0" borderId="48" xfId="0" applyFont="true" applyFill="true" applyBorder="true" applyAlignment="true">
      <alignment horizontal="center" vertical="center"/>
    </xf>
    <xf numFmtId="0" fontId="2" fillId="0" borderId="53" xfId="0" applyFont="true" applyFill="true" applyBorder="true" applyAlignment="true">
      <alignment horizontal="center" vertical="center"/>
    </xf>
    <xf numFmtId="0" fontId="8" fillId="5" borderId="48" xfId="0" applyFont="true" applyFill="true" applyBorder="true" applyAlignment="true">
      <alignment horizontal="left" vertical="center"/>
    </xf>
    <xf numFmtId="0" fontId="9" fillId="10" borderId="72" xfId="0" applyFont="true" applyFill="true" applyBorder="true" applyAlignment="true">
      <alignment horizontal="right" vertical="center"/>
    </xf>
    <xf numFmtId="0" fontId="9" fillId="10" borderId="69" xfId="0" applyFont="true" applyFill="true" applyBorder="true" applyAlignment="true">
      <alignment horizontal="right" vertical="center"/>
    </xf>
    <xf numFmtId="0" fontId="0" fillId="5" borderId="51" xfId="0" applyFill="true" applyBorder="true" applyAlignment="true">
      <alignment horizontal="left" vertical="center"/>
    </xf>
    <xf numFmtId="0" fontId="0" fillId="5" borderId="70" xfId="0" applyFill="true" applyBorder="true" applyAlignment="true">
      <alignment horizontal="left" vertical="center"/>
    </xf>
    <xf numFmtId="0" fontId="9" fillId="10" borderId="73" xfId="0" applyFont="true" applyFill="true" applyBorder="true" applyAlignment="true">
      <alignment horizontal="right" vertical="center"/>
    </xf>
    <xf numFmtId="0" fontId="0" fillId="0" borderId="74" xfId="0" applyFill="true" applyBorder="true" applyAlignment="true">
      <alignment horizontal="center" vertical="center" wrapText="true"/>
    </xf>
    <xf numFmtId="0" fontId="0" fillId="0" borderId="75" xfId="0" applyFill="true" applyBorder="true" applyAlignment="true">
      <alignment horizontal="center" vertical="center"/>
    </xf>
    <xf numFmtId="0" fontId="0" fillId="3" borderId="30" xfId="0" applyFill="true" applyBorder="true" applyAlignment="true">
      <alignment horizontal="center" vertical="center"/>
    </xf>
    <xf numFmtId="180" fontId="2" fillId="0" borderId="31" xfId="0" applyNumberFormat="true" applyFont="true" applyFill="true" applyBorder="true" applyAlignment="true">
      <alignment horizontal="right" vertical="center" wrapText="true"/>
    </xf>
    <xf numFmtId="180" fontId="2" fillId="3" borderId="31" xfId="43" applyNumberFormat="true" applyFont="true" applyFill="true" applyBorder="true" applyAlignment="true">
      <alignment horizontal="right" vertical="center" wrapText="true"/>
    </xf>
    <xf numFmtId="180" fontId="2" fillId="3" borderId="32" xfId="43" applyNumberFormat="true" applyFont="true" applyFill="true" applyBorder="true" applyAlignment="true">
      <alignment horizontal="right" vertical="center"/>
    </xf>
    <xf numFmtId="180" fontId="2" fillId="0" borderId="31" xfId="43" applyNumberFormat="true" applyFont="true" applyBorder="true" applyAlignment="true">
      <alignment horizontal="right" vertical="center" wrapText="true"/>
    </xf>
    <xf numFmtId="180" fontId="2" fillId="0" borderId="32" xfId="43" applyNumberFormat="true" applyFont="true" applyBorder="true" applyAlignment="true">
      <alignment horizontal="right" vertical="center"/>
    </xf>
    <xf numFmtId="0" fontId="0" fillId="3" borderId="34" xfId="0" applyFill="true" applyBorder="true" applyAlignment="true">
      <alignment horizontal="center" vertical="center"/>
    </xf>
    <xf numFmtId="177" fontId="2" fillId="3" borderId="31" xfId="43" applyNumberFormat="true" applyFont="true" applyFill="true" applyBorder="true" applyAlignment="true">
      <alignment horizontal="right" vertical="center" wrapText="true"/>
    </xf>
    <xf numFmtId="0" fontId="2" fillId="0" borderId="30" xfId="0" applyFont="true" applyFill="true" applyBorder="true" applyAlignment="true">
      <alignment horizontal="left" vertical="center"/>
    </xf>
    <xf numFmtId="0" fontId="2" fillId="0" borderId="30" xfId="0" applyFont="true" applyFill="true" applyBorder="true" applyAlignment="true">
      <alignment horizontal="center" vertical="center"/>
    </xf>
    <xf numFmtId="180" fontId="2" fillId="0" borderId="0" xfId="0" applyNumberFormat="true" applyFont="true" applyFill="true" applyAlignment="true">
      <alignment vertical="center"/>
    </xf>
    <xf numFmtId="0" fontId="2" fillId="3" borderId="30" xfId="0" applyFont="true" applyFill="true" applyBorder="true" applyAlignment="true">
      <alignment horizontal="center" vertical="center"/>
    </xf>
    <xf numFmtId="0" fontId="2" fillId="0" borderId="43" xfId="0" applyFont="true" applyFill="true" applyBorder="true" applyAlignment="true">
      <alignment horizontal="left" vertical="center"/>
    </xf>
    <xf numFmtId="0" fontId="2" fillId="0" borderId="43" xfId="0" applyFont="true" applyFill="true" applyBorder="true" applyAlignment="true">
      <alignment horizontal="center" vertical="center"/>
    </xf>
    <xf numFmtId="0" fontId="10" fillId="0" borderId="0" xfId="0" applyFont="true" applyFill="true" applyBorder="true" applyAlignment="true">
      <alignment vertical="center"/>
    </xf>
    <xf numFmtId="0" fontId="10" fillId="0" borderId="0" xfId="0" applyFont="true" applyFill="true" applyAlignment="true">
      <alignment vertical="center"/>
    </xf>
    <xf numFmtId="179" fontId="0" fillId="0" borderId="0" xfId="0" applyNumberFormat="true" applyFont="true" applyFill="true" applyAlignment="true">
      <alignment horizontal="center" vertical="center"/>
    </xf>
    <xf numFmtId="180" fontId="0" fillId="0" borderId="0" xfId="0" applyNumberFormat="true" applyFont="true" applyFill="true" applyAlignment="true">
      <alignment horizontal="center" vertical="center"/>
    </xf>
    <xf numFmtId="0" fontId="1" fillId="7" borderId="0" xfId="0" applyFont="true" applyFill="true" applyBorder="true" applyAlignment="true">
      <alignment horizontal="left" vertical="center"/>
    </xf>
    <xf numFmtId="179" fontId="11" fillId="7" borderId="0" xfId="0" applyNumberFormat="true" applyFont="true" applyFill="true" applyBorder="true" applyAlignment="true">
      <alignment horizontal="center" vertical="center"/>
    </xf>
    <xf numFmtId="180" fontId="11" fillId="7" borderId="0" xfId="0" applyNumberFormat="true" applyFont="true" applyFill="true" applyBorder="true" applyAlignment="true">
      <alignment horizontal="center" vertical="center"/>
    </xf>
    <xf numFmtId="179" fontId="11" fillId="0" borderId="26" xfId="0" applyNumberFormat="true" applyFont="true" applyFill="true" applyBorder="true" applyAlignment="true">
      <alignment horizontal="center" vertical="center"/>
    </xf>
    <xf numFmtId="180" fontId="11" fillId="0" borderId="26" xfId="0" applyNumberFormat="true" applyFont="true" applyFill="true" applyBorder="true" applyAlignment="true">
      <alignment horizontal="center" vertical="center"/>
    </xf>
    <xf numFmtId="179" fontId="0" fillId="0" borderId="28" xfId="0" applyNumberFormat="true" applyFont="true" applyFill="true" applyBorder="true" applyAlignment="true">
      <alignment horizontal="center" vertical="center"/>
    </xf>
    <xf numFmtId="180" fontId="0" fillId="0" borderId="29" xfId="0" applyNumberFormat="true" applyFont="true" applyFill="true" applyBorder="true" applyAlignment="true">
      <alignment horizontal="center" vertical="center"/>
    </xf>
    <xf numFmtId="179" fontId="0" fillId="0" borderId="31" xfId="0" applyNumberFormat="true" applyFont="true" applyFill="true" applyBorder="true" applyAlignment="true">
      <alignment horizontal="center" vertical="center" wrapText="true"/>
    </xf>
    <xf numFmtId="180" fontId="0" fillId="0" borderId="32" xfId="0" applyNumberFormat="true" applyFont="true" applyFill="true" applyBorder="true" applyAlignment="true">
      <alignment horizontal="center" vertical="center"/>
    </xf>
    <xf numFmtId="179" fontId="0" fillId="3" borderId="31" xfId="0" applyNumberFormat="true" applyFont="true" applyFill="true" applyBorder="true" applyAlignment="true">
      <alignment horizontal="center" vertical="center" wrapText="true"/>
    </xf>
    <xf numFmtId="180" fontId="0" fillId="3" borderId="32" xfId="0" applyNumberFormat="true" applyFont="true" applyFill="true" applyBorder="true" applyAlignment="true">
      <alignment horizontal="center" vertical="center"/>
    </xf>
    <xf numFmtId="0" fontId="12" fillId="0" borderId="0" xfId="0" applyFont="true" applyFill="true" applyBorder="true" applyAlignment="true">
      <alignment horizontal="center" vertical="center" wrapText="true"/>
    </xf>
    <xf numFmtId="178" fontId="12" fillId="0" borderId="0" xfId="0" applyNumberFormat="true" applyFont="true" applyFill="true" applyBorder="true" applyAlignment="true">
      <alignment horizontal="center" vertical="center" wrapText="true"/>
    </xf>
    <xf numFmtId="179" fontId="12" fillId="0" borderId="0" xfId="0" applyNumberFormat="true" applyFont="true" applyFill="true" applyBorder="true" applyAlignment="true">
      <alignment horizontal="center" vertical="center" wrapText="true"/>
    </xf>
    <xf numFmtId="0" fontId="10" fillId="0" borderId="30" xfId="0" applyFont="true" applyFill="true" applyBorder="true" applyAlignment="true">
      <alignment horizontal="center" vertical="center"/>
    </xf>
    <xf numFmtId="0" fontId="0" fillId="3" borderId="34" xfId="0" applyFont="true" applyFill="true" applyBorder="true" applyAlignment="true">
      <alignment horizontal="center" vertical="center"/>
    </xf>
    <xf numFmtId="0" fontId="0" fillId="0" borderId="35" xfId="0" applyFont="true" applyFill="true" applyBorder="true" applyAlignment="true">
      <alignment horizontal="center" vertical="center"/>
    </xf>
    <xf numFmtId="178" fontId="12" fillId="0" borderId="76" xfId="0" applyNumberFormat="true" applyFont="true" applyFill="true" applyBorder="true" applyAlignment="true">
      <alignment horizontal="center" vertical="center" wrapText="true"/>
    </xf>
    <xf numFmtId="0" fontId="0" fillId="0" borderId="0" xfId="0" applyFill="true" applyAlignment="true">
      <alignment horizontal="center" vertical="center"/>
    </xf>
    <xf numFmtId="0" fontId="0" fillId="0" borderId="0" xfId="0" applyFont="true" applyFill="true" applyAlignment="true">
      <alignment horizontal="center" vertical="center"/>
    </xf>
    <xf numFmtId="0" fontId="11" fillId="7" borderId="0" xfId="0" applyFont="true" applyFill="true" applyBorder="true" applyAlignment="true">
      <alignment horizontal="center" vertical="center"/>
    </xf>
    <xf numFmtId="0" fontId="1" fillId="0" borderId="0" xfId="0" applyFont="true" applyFill="true" applyBorder="true" applyAlignment="true">
      <alignment horizontal="center" vertical="center"/>
    </xf>
    <xf numFmtId="0" fontId="11" fillId="0" borderId="0" xfId="0" applyFont="true" applyFill="true" applyBorder="true" applyAlignment="true">
      <alignment horizontal="center" vertical="center"/>
    </xf>
    <xf numFmtId="0" fontId="0" fillId="0" borderId="77" xfId="0" applyFill="true" applyBorder="true" applyAlignment="true">
      <alignment horizontal="center" vertical="center"/>
    </xf>
    <xf numFmtId="0" fontId="0" fillId="0" borderId="10" xfId="0" applyFill="true" applyBorder="true" applyAlignment="true">
      <alignment horizontal="center" vertical="center"/>
    </xf>
    <xf numFmtId="0" fontId="0" fillId="0" borderId="78" xfId="0" applyFont="true" applyFill="true" applyBorder="true" applyAlignment="true">
      <alignment horizontal="center" vertical="center"/>
    </xf>
    <xf numFmtId="0" fontId="13" fillId="11" borderId="77" xfId="0" applyFont="true" applyFill="true" applyBorder="true" applyAlignment="true">
      <alignment horizontal="left" vertical="center" wrapText="true"/>
    </xf>
    <xf numFmtId="178" fontId="13" fillId="0" borderId="10" xfId="0" applyNumberFormat="true" applyFont="true" applyFill="true" applyBorder="true" applyAlignment="true">
      <alignment horizontal="center" vertical="center" wrapText="true"/>
    </xf>
    <xf numFmtId="178" fontId="12" fillId="0" borderId="78" xfId="0" applyNumberFormat="true" applyFont="true" applyFill="true" applyBorder="true" applyAlignment="true">
      <alignment horizontal="center" vertical="center" wrapText="true"/>
    </xf>
    <xf numFmtId="0" fontId="11" fillId="0" borderId="26" xfId="0" applyFont="true" applyFill="true" applyBorder="true" applyAlignment="true">
      <alignment horizontal="center" vertical="center"/>
    </xf>
    <xf numFmtId="0" fontId="0" fillId="0" borderId="29" xfId="0" applyFont="true" applyFill="true" applyBorder="true" applyAlignment="true">
      <alignment horizontal="center" vertical="center"/>
    </xf>
    <xf numFmtId="0" fontId="0" fillId="0" borderId="32" xfId="0" applyFont="true" applyFill="true" applyBorder="true" applyAlignment="true">
      <alignment horizontal="center" vertical="center"/>
    </xf>
    <xf numFmtId="0" fontId="14" fillId="3" borderId="34" xfId="0" applyFont="true" applyFill="true" applyBorder="true" applyAlignment="true">
      <alignment vertical="center"/>
    </xf>
    <xf numFmtId="180" fontId="2" fillId="3" borderId="31" xfId="0" applyNumberFormat="true" applyFont="true" applyFill="true" applyBorder="true" applyAlignment="true">
      <alignment horizontal="center" vertical="center"/>
    </xf>
    <xf numFmtId="0" fontId="0" fillId="0" borderId="34" xfId="0" applyFont="true" applyFill="true" applyBorder="true" applyAlignment="true">
      <alignment vertical="center"/>
    </xf>
    <xf numFmtId="0" fontId="0" fillId="3" borderId="34" xfId="0" applyFill="true" applyBorder="true" applyAlignment="true">
      <alignment vertical="center"/>
    </xf>
    <xf numFmtId="0" fontId="0" fillId="0" borderId="34" xfId="0" applyFont="true" applyFill="true" applyBorder="true" applyAlignment="true">
      <alignment vertical="center" wrapText="true"/>
    </xf>
    <xf numFmtId="0" fontId="0" fillId="0" borderId="34" xfId="0" applyFill="true" applyBorder="true" applyAlignment="true">
      <alignment vertical="center"/>
    </xf>
    <xf numFmtId="0" fontId="0" fillId="3" borderId="34" xfId="0" applyFont="true" applyFill="true" applyBorder="true" applyAlignment="true">
      <alignment vertical="center"/>
    </xf>
    <xf numFmtId="180" fontId="2" fillId="0" borderId="32" xfId="2" applyNumberFormat="true" applyFont="true" applyFill="true" applyBorder="true" applyAlignment="true">
      <alignment horizontal="center" vertical="center"/>
    </xf>
    <xf numFmtId="0" fontId="0" fillId="3" borderId="35" xfId="0" applyFill="true" applyBorder="true" applyAlignment="true">
      <alignment vertical="center"/>
    </xf>
    <xf numFmtId="0" fontId="0" fillId="0" borderId="62" xfId="0" applyFill="true" applyBorder="true" applyAlignment="true">
      <alignment horizontal="center" vertical="center"/>
    </xf>
    <xf numFmtId="0" fontId="0" fillId="0" borderId="62" xfId="0" applyFont="true" applyFill="true" applyBorder="true" applyAlignment="true">
      <alignment horizontal="center" vertical="center"/>
    </xf>
    <xf numFmtId="0" fontId="0" fillId="0" borderId="79" xfId="0" applyFill="true" applyBorder="true" applyAlignment="true">
      <alignment horizontal="center" vertical="center"/>
    </xf>
    <xf numFmtId="0" fontId="0" fillId="0" borderId="80" xfId="0" applyFill="true" applyBorder="true" applyAlignment="true">
      <alignment horizontal="center" vertical="center"/>
    </xf>
    <xf numFmtId="0" fontId="0" fillId="0" borderId="81" xfId="0" applyFont="true" applyFill="true" applyBorder="true" applyAlignment="true">
      <alignment horizontal="center" vertical="center"/>
    </xf>
    <xf numFmtId="0" fontId="0" fillId="0" borderId="51" xfId="0" applyFill="true" applyBorder="true" applyAlignment="true">
      <alignment horizontal="center" vertical="center"/>
    </xf>
    <xf numFmtId="0" fontId="0" fillId="0" borderId="82" xfId="0" applyFont="true" applyFill="true" applyBorder="true" applyAlignment="true">
      <alignment horizontal="center" vertical="center"/>
    </xf>
    <xf numFmtId="0" fontId="0" fillId="3" borderId="51" xfId="0" applyFill="true" applyBorder="true" applyAlignment="true">
      <alignment vertical="center"/>
    </xf>
    <xf numFmtId="180" fontId="2" fillId="3" borderId="52" xfId="2" applyNumberFormat="true" applyFont="true" applyFill="true" applyBorder="true" applyAlignment="true" applyProtection="true">
      <alignment horizontal="center" vertical="center"/>
      <protection locked="false"/>
    </xf>
    <xf numFmtId="180" fontId="2" fillId="3" borderId="53" xfId="2" applyNumberFormat="true" applyFont="true" applyFill="true" applyBorder="true" applyAlignment="true">
      <alignment horizontal="center" vertical="center"/>
    </xf>
    <xf numFmtId="0" fontId="0" fillId="0" borderId="51" xfId="0" applyFill="true" applyBorder="true" applyAlignment="true">
      <alignment vertical="center"/>
    </xf>
    <xf numFmtId="2" fontId="13" fillId="0" borderId="0" xfId="0" applyNumberFormat="true" applyFont="true" applyFill="true" applyBorder="true" applyAlignment="true">
      <alignment horizontal="center" vertical="center" wrapText="true"/>
    </xf>
    <xf numFmtId="2" fontId="12" fillId="0" borderId="0" xfId="0" applyNumberFormat="true" applyFont="true" applyFill="true" applyBorder="true" applyAlignment="true">
      <alignment horizontal="center" vertical="center" wrapText="true"/>
    </xf>
    <xf numFmtId="0" fontId="0" fillId="0" borderId="83" xfId="0" applyFill="true" applyBorder="true" applyAlignment="true">
      <alignment vertical="center"/>
    </xf>
    <xf numFmtId="0" fontId="0" fillId="3" borderId="84" xfId="0" applyFill="true" applyBorder="true" applyAlignment="true">
      <alignment vertical="center"/>
    </xf>
    <xf numFmtId="0" fontId="1" fillId="12" borderId="0" xfId="0" applyFont="true" applyFill="true" applyBorder="true" applyAlignment="true">
      <alignment horizontal="center" vertical="center"/>
    </xf>
    <xf numFmtId="0" fontId="14" fillId="0" borderId="85" xfId="0" applyFont="true" applyFill="true" applyBorder="true" applyAlignment="true">
      <alignment horizontal="center" vertical="center"/>
    </xf>
    <xf numFmtId="0" fontId="14" fillId="0" borderId="86" xfId="0" applyFont="true" applyFill="true" applyBorder="true" applyAlignment="true">
      <alignment horizontal="center" vertical="center" wrapText="true"/>
    </xf>
    <xf numFmtId="0" fontId="14" fillId="0" borderId="86" xfId="0" applyFont="true" applyFill="true" applyBorder="true" applyAlignment="true">
      <alignment horizontal="center" vertical="center"/>
    </xf>
    <xf numFmtId="0" fontId="14" fillId="0" borderId="87" xfId="0" applyFont="true" applyFill="true" applyBorder="true" applyAlignment="true">
      <alignment horizontal="center" vertical="center"/>
    </xf>
    <xf numFmtId="0" fontId="14" fillId="0" borderId="88" xfId="0" applyFont="true" applyFill="true" applyBorder="true" applyAlignment="true">
      <alignment horizontal="center" vertical="center"/>
    </xf>
    <xf numFmtId="0" fontId="14" fillId="0" borderId="54" xfId="0" applyFont="true" applyFill="true" applyBorder="true" applyAlignment="true">
      <alignment horizontal="center" vertical="center"/>
    </xf>
    <xf numFmtId="0" fontId="8" fillId="0" borderId="54" xfId="0" applyFont="true" applyFill="true" applyBorder="true" applyAlignment="true">
      <alignment horizontal="center" vertical="center" wrapText="true"/>
    </xf>
    <xf numFmtId="0" fontId="14" fillId="0" borderId="55" xfId="0" applyFont="true" applyFill="true" applyBorder="true" applyAlignment="true">
      <alignment horizontal="center" vertical="center"/>
    </xf>
    <xf numFmtId="0" fontId="0" fillId="9" borderId="88" xfId="0" applyFont="true" applyFill="true" applyBorder="true" applyAlignment="true">
      <alignment vertical="center"/>
    </xf>
    <xf numFmtId="0" fontId="0" fillId="9" borderId="54" xfId="0" applyFont="true" applyFill="true" applyBorder="true" applyAlignment="true">
      <alignment horizontal="center" vertical="center"/>
    </xf>
    <xf numFmtId="179" fontId="0" fillId="9" borderId="54" xfId="2" applyNumberFormat="true" applyFont="true" applyFill="true" applyBorder="true" applyAlignment="true">
      <alignment horizontal="right" vertical="center"/>
    </xf>
    <xf numFmtId="0" fontId="0" fillId="0" borderId="88" xfId="0" applyFont="true" applyFill="true" applyBorder="true" applyAlignment="true">
      <alignment vertical="center"/>
    </xf>
    <xf numFmtId="0" fontId="0" fillId="0" borderId="54" xfId="0" applyFont="true" applyFill="true" applyBorder="true" applyAlignment="true">
      <alignment horizontal="center" vertical="center"/>
    </xf>
    <xf numFmtId="180" fontId="0" fillId="0" borderId="55" xfId="2" applyNumberFormat="true" applyFont="true" applyFill="true" applyBorder="true" applyAlignment="true">
      <alignment vertical="center"/>
    </xf>
    <xf numFmtId="180" fontId="0" fillId="0" borderId="54" xfId="0" applyNumberFormat="true" applyFont="true" applyFill="true" applyBorder="true" applyAlignment="true">
      <alignment vertical="center"/>
    </xf>
    <xf numFmtId="180" fontId="0" fillId="0" borderId="55" xfId="0" applyNumberFormat="true" applyFont="true" applyFill="true" applyBorder="true" applyAlignment="true">
      <alignment vertical="center"/>
    </xf>
    <xf numFmtId="0" fontId="0" fillId="9" borderId="88" xfId="0" applyFill="true" applyBorder="true" applyAlignment="true">
      <alignment vertical="center"/>
    </xf>
    <xf numFmtId="179" fontId="0" fillId="9" borderId="54" xfId="2" applyNumberFormat="true" applyFont="true" applyFill="true" applyBorder="true" applyAlignment="true" applyProtection="true">
      <alignment vertical="center"/>
      <protection locked="false"/>
    </xf>
    <xf numFmtId="0" fontId="0" fillId="0" borderId="88" xfId="0" applyFill="true" applyBorder="true" applyAlignment="true">
      <alignment vertical="center"/>
    </xf>
    <xf numFmtId="179" fontId="0" fillId="0" borderId="54" xfId="2" applyNumberFormat="true" applyFont="true" applyFill="true" applyBorder="true" applyAlignment="true" applyProtection="true">
      <alignment vertical="center"/>
      <protection locked="false"/>
    </xf>
    <xf numFmtId="0" fontId="0" fillId="0" borderId="54" xfId="0" applyFill="true" applyBorder="true" applyAlignment="true">
      <alignment horizontal="center" vertical="center"/>
    </xf>
    <xf numFmtId="180" fontId="0" fillId="0" borderId="54" xfId="2" applyNumberFormat="true" applyFont="true" applyFill="true" applyBorder="true" applyAlignment="true" applyProtection="true">
      <alignment vertical="center"/>
      <protection locked="false"/>
    </xf>
    <xf numFmtId="0" fontId="0" fillId="0" borderId="55" xfId="0" applyFill="true" applyBorder="true" applyAlignment="true">
      <alignment horizontal="right" vertical="center"/>
    </xf>
    <xf numFmtId="0" fontId="2" fillId="0" borderId="88" xfId="0" applyFont="true" applyFill="true" applyBorder="true" applyAlignment="true">
      <alignment vertical="center"/>
    </xf>
    <xf numFmtId="0" fontId="2" fillId="0" borderId="54" xfId="0" applyFont="true" applyFill="true" applyBorder="true" applyAlignment="true">
      <alignment horizontal="center" vertical="center"/>
    </xf>
    <xf numFmtId="180" fontId="2" fillId="0" borderId="54" xfId="43" applyNumberFormat="true" applyFont="true" applyBorder="true" applyAlignment="true">
      <alignment horizontal="right" vertical="center" wrapText="true"/>
    </xf>
    <xf numFmtId="0" fontId="2" fillId="9" borderId="88" xfId="0" applyFont="true" applyFill="true" applyBorder="true" applyAlignment="true">
      <alignment vertical="center"/>
    </xf>
    <xf numFmtId="0" fontId="7" fillId="9" borderId="54" xfId="0" applyFont="true" applyFill="true" applyBorder="true" applyAlignment="true">
      <alignment horizontal="center" vertical="center"/>
    </xf>
    <xf numFmtId="0" fontId="2" fillId="0" borderId="89" xfId="0" applyFont="true" applyFill="true" applyBorder="true" applyAlignment="true">
      <alignment vertical="center"/>
    </xf>
    <xf numFmtId="0" fontId="7" fillId="0" borderId="90" xfId="0" applyFont="true" applyFill="true" applyBorder="true" applyAlignment="true">
      <alignment horizontal="center" vertical="center"/>
    </xf>
    <xf numFmtId="180" fontId="2" fillId="0" borderId="90" xfId="43" applyNumberFormat="true" applyFont="true" applyBorder="true" applyAlignment="true">
      <alignment horizontal="right" vertical="center" wrapText="true"/>
    </xf>
    <xf numFmtId="0" fontId="0" fillId="0" borderId="0" xfId="0" applyFont="true" applyFill="true" applyBorder="true" applyAlignment="true">
      <alignment vertical="center"/>
    </xf>
    <xf numFmtId="0" fontId="15" fillId="0" borderId="0" xfId="0" applyFont="true" applyFill="true" applyBorder="true" applyAlignment="true">
      <alignment vertical="center"/>
    </xf>
    <xf numFmtId="49" fontId="0" fillId="0" borderId="0" xfId="0" applyNumberFormat="true" applyFont="true" applyFill="true" applyBorder="true" applyAlignment="true">
      <alignment vertical="center"/>
    </xf>
    <xf numFmtId="0" fontId="0" fillId="0" borderId="10" xfId="0" applyFont="true" applyFill="true" applyBorder="true" applyAlignment="true">
      <alignment horizontal="center" vertical="center"/>
    </xf>
    <xf numFmtId="49" fontId="0" fillId="0" borderId="10" xfId="0" applyNumberFormat="true" applyFont="true" applyFill="true" applyBorder="true" applyAlignment="true">
      <alignment horizontal="center" vertical="center"/>
    </xf>
    <xf numFmtId="0" fontId="0" fillId="0" borderId="10" xfId="0" applyFont="true" applyFill="true" applyBorder="true" applyAlignment="true">
      <alignment vertical="center"/>
    </xf>
    <xf numFmtId="49" fontId="0" fillId="0" borderId="10" xfId="0" applyNumberFormat="true" applyFont="true" applyFill="true" applyBorder="true" applyAlignment="true">
      <alignment horizontal="right" vertical="center"/>
    </xf>
    <xf numFmtId="0" fontId="0" fillId="0" borderId="78" xfId="0" applyFont="true" applyFill="true" applyBorder="true" applyAlignment="true">
      <alignment vertical="center"/>
    </xf>
    <xf numFmtId="0" fontId="0" fillId="0" borderId="77" xfId="0" applyFont="true" applyFill="true" applyBorder="true" applyAlignment="true">
      <alignment vertical="center"/>
    </xf>
    <xf numFmtId="179" fontId="0" fillId="0" borderId="77" xfId="0" applyNumberFormat="true" applyFont="true" applyFill="true" applyBorder="true" applyAlignment="true">
      <alignment vertical="center"/>
    </xf>
  </cellXfs>
  <cellStyles count="52">
    <cellStyle name="常规" xfId="0" builtinId="0"/>
    <cellStyle name="常规 4" xfId="1"/>
    <cellStyle name="0,0_x000d__x000a_NA_x000d__x000a_" xfId="2"/>
    <cellStyle name="60% - 强调文字颜色 6" xfId="3" builtinId="52"/>
    <cellStyle name="20% - 强调文字颜色 6" xfId="4" builtinId="50"/>
    <cellStyle name="输出" xfId="5" builtinId="21"/>
    <cellStyle name="检查单元格" xfId="6" builtinId="23"/>
    <cellStyle name="差" xfId="7" builtinId="27"/>
    <cellStyle name="标题 1" xfId="8" builtinId="16"/>
    <cellStyle name="解释性文本" xfId="9" builtinId="53"/>
    <cellStyle name="标题 2" xfId="10" builtinId="17"/>
    <cellStyle name="40% - 强调文字颜色 5" xfId="11" builtinId="47"/>
    <cellStyle name="千位分隔[0]" xfId="12" builtinId="6"/>
    <cellStyle name="40% - 强调文字颜色 6" xfId="13" builtinId="51"/>
    <cellStyle name="超链接" xfId="14" builtinId="8"/>
    <cellStyle name="强调文字颜色 5" xfId="15" builtinId="45"/>
    <cellStyle name="标题 3" xfId="16" builtinId="18"/>
    <cellStyle name="汇总" xfId="17" builtinId="25"/>
    <cellStyle name="20% - 强调文字颜色 1" xfId="18" builtinId="30"/>
    <cellStyle name="40% - 强调文字颜色 1" xfId="19" builtinId="31"/>
    <cellStyle name="强调文字颜色 6" xfId="20" builtinId="49"/>
    <cellStyle name="千位分隔" xfId="21" builtinId="3"/>
    <cellStyle name="标题" xfId="22" builtinId="15"/>
    <cellStyle name="已访问的超链接" xfId="23" builtinId="9"/>
    <cellStyle name="40% - 强调文字颜色 4" xfId="24" builtinId="43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常规 2 2_Book2" xfId="42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4" Type="http://schemas.openxmlformats.org/officeDocument/2006/relationships/sharedStrings" Target="sharedStrings.xml"/><Relationship Id="rId33" Type="http://schemas.openxmlformats.org/officeDocument/2006/relationships/styles" Target="styles.xml"/><Relationship Id="rId32" Type="http://schemas.openxmlformats.org/officeDocument/2006/relationships/theme" Target="theme/theme1.xml"/><Relationship Id="rId31" Type="http://schemas.openxmlformats.org/officeDocument/2006/relationships/externalLink" Target="externalLinks/externalLink4.xml"/><Relationship Id="rId30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9" Type="http://schemas.openxmlformats.org/officeDocument/2006/relationships/externalLink" Target="externalLinks/externalLink2.xml"/><Relationship Id="rId28" Type="http://schemas.openxmlformats.org/officeDocument/2006/relationships/externalLink" Target="externalLinks/externalLink1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false"/>
  <c:lang val="zh-CN"/>
  <c:roundedCorners val="false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true"/>
          <a:lstStyle/>
          <a:p>
            <a:pPr>
              <a:defRPr lang="zh-CN"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zh-CN" altLang="en-US">
                <a:solidFill>
                  <a:schemeClr val="tx1">
                    <a:lumMod val="95000"/>
                    <a:lumOff val="5000"/>
                  </a:schemeClr>
                </a:solidFill>
              </a:rPr>
              <a:t>全州规模工业增速走势图</a:t>
            </a:r>
            <a:endParaRPr lang="zh-CN" altLang="en-US" sz="1600" b="1" i="0" u="none" strike="noStrike" baseline="0">
              <a:solidFill>
                <a:schemeClr val="tx1">
                  <a:lumMod val="95000"/>
                  <a:lumOff val="5000"/>
                </a:schemeClr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endParaRPr>
          </a:p>
        </c:rich>
      </c:tx>
      <c:layout>
        <c:manualLayout>
          <c:xMode val="edge"/>
          <c:yMode val="edge"/>
          <c:x val="0.335415762360171"/>
          <c:y val="0"/>
        </c:manualLayout>
      </c:layout>
      <c:overlay val="false"/>
      <c:spPr>
        <a:noFill/>
        <a:ln>
          <a:noFill/>
        </a:ln>
        <a:effectLst/>
      </c:spPr>
    </c:title>
    <c:autoTitleDeleted val="false"/>
    <c:plotArea>
      <c:layout>
        <c:manualLayout>
          <c:layoutTarget val="inner"/>
          <c:xMode val="edge"/>
          <c:yMode val="edge"/>
          <c:x val="0.0545726670714316"/>
          <c:y val="0.126375551554296"/>
          <c:w val="0.919969938843688"/>
          <c:h val="0.769007803790412"/>
        </c:manualLayout>
      </c:layout>
      <c:lineChart>
        <c:grouping val="standard"/>
        <c:varyColors val="false"/>
        <c:ser>
          <c:idx val="0"/>
          <c:order val="0"/>
          <c:tx>
            <c:strRef>
              <c:f>[4]规模工业!$B$2</c:f>
              <c:strCache>
                <c:ptCount val="1"/>
                <c:pt idx="0">
                  <c:v>规模工业增速</c:v>
                </c:pt>
              </c:strCache>
            </c:strRef>
          </c:tx>
          <c:spPr>
            <a:ln w="22225" cap="rnd" cmpd="sng" algn="ctr">
              <a:solidFill>
                <a:schemeClr val="bg1">
                  <a:lumMod val="7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6"/>
            <c:spPr>
              <a:solidFill>
                <a:schemeClr val="bg1"/>
              </a:solidFill>
              <a:ln w="19050" cap="flat" cmpd="sng" algn="ctr">
                <a:solidFill>
                  <a:schemeClr val="bg1">
                    <a:lumMod val="65000"/>
                  </a:schemeClr>
                </a:solidFill>
                <a:prstDash val="solid"/>
                <a:round/>
              </a:ln>
              <a:effectLst/>
            </c:spPr>
          </c:marker>
          <c:dPt>
            <c:idx val="11"/>
            <c:marker>
              <c:symbol val="circle"/>
              <c:size val="6"/>
              <c:spPr>
                <a:solidFill>
                  <a:schemeClr val="bg1"/>
                </a:solidFill>
                <a:ln w="190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marker>
            <c:bubble3D val="false"/>
            <c:explosion val="0"/>
            <c:spPr>
              <a:ln w="22225" cap="rnd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dPt>
          <c:dLbls>
            <c:dLbl>
              <c:idx val="11"/>
              <c:layout/>
              <c:numFmt formatCode="General" sourceLinked="true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true">
                  <a:spAutoFit/>
                </a:bodyPr>
                <a:lstStyle/>
                <a:p>
                  <a:pPr>
                    <a:defRPr lang="zh-CN"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</a:p>
              </c:txPr>
              <c:dLblPos val="t"/>
              <c:showLegendKey val="false"/>
              <c:showVal val="true"/>
              <c:showCatName val="false"/>
              <c:showSerName val="false"/>
              <c:showPercent val="false"/>
              <c:showBubbleSize val="false"/>
              <c:extLst>
                <c:ext xmlns:c15="http://schemas.microsoft.com/office/drawing/2012/chart" uri="{CE6537A1-D6FC-4f65-9D91-7224C49458BB}"/>
              </c:extLst>
            </c:dLbl>
            <c:numFmt formatCode="General" sourceLinked="true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true">
                <a:spAutoFit/>
              </a:bodyPr>
              <a:lstStyle/>
              <a:p>
                <a:pPr>
                  <a:defRPr lang="zh-CN"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t"/>
            <c:showLegendKey val="false"/>
            <c:showVal val="true"/>
            <c:showCatName val="false"/>
            <c:showSerName val="false"/>
            <c:showPercent val="false"/>
            <c:showBubbleSize val="false"/>
            <c:showLeaderLines val="false"/>
            <c:extLst>
              <c:ext xmlns:c15="http://schemas.microsoft.com/office/drawing/2012/chart" uri="{CE6537A1-D6FC-4f65-9D91-7224C49458BB}">
                <c15:layout/>
                <c15:showLeaderLines val="false"/>
                <c15:leaderLines/>
              </c:ext>
            </c:extLst>
          </c:dLbls>
          <c:cat>
            <c:strRef>
              <c:f>[4]规模工业!$A$10:$A$21</c:f>
              <c:strCache>
                <c:ptCount val="12"/>
                <c:pt idx="0">
                  <c:v>2022年
1-2月</c:v>
                </c:pt>
                <c:pt idx="1">
                  <c:v>1-3月</c:v>
                </c:pt>
                <c:pt idx="2">
                  <c:v>1-4月</c:v>
                </c:pt>
                <c:pt idx="3">
                  <c:v>1-5月</c:v>
                </c:pt>
                <c:pt idx="4">
                  <c:v>1-6月</c:v>
                </c:pt>
                <c:pt idx="5">
                  <c:v>1-7月</c:v>
                </c:pt>
                <c:pt idx="6">
                  <c:v>1-8月</c:v>
                </c:pt>
                <c:pt idx="7">
                  <c:v>1-9月</c:v>
                </c:pt>
                <c:pt idx="8">
                  <c:v>1-10月</c:v>
                </c:pt>
                <c:pt idx="9">
                  <c:v>1-11月</c:v>
                </c:pt>
                <c:pt idx="10">
                  <c:v>1-12月</c:v>
                </c:pt>
                <c:pt idx="11">
                  <c:v>2023年1-2月</c:v>
                </c:pt>
              </c:strCache>
            </c:strRef>
          </c:cat>
          <c:val>
            <c:numRef>
              <c:f>[4]规模工业!$B$10:$B$21</c:f>
              <c:numCache>
                <c:formatCode>General</c:formatCode>
                <c:ptCount val="12"/>
                <c:pt idx="0">
                  <c:v>15.9</c:v>
                </c:pt>
                <c:pt idx="1">
                  <c:v>13.8</c:v>
                </c:pt>
                <c:pt idx="2">
                  <c:v>11.6</c:v>
                </c:pt>
                <c:pt idx="3">
                  <c:v>7.7</c:v>
                </c:pt>
                <c:pt idx="4">
                  <c:v>9</c:v>
                </c:pt>
                <c:pt idx="5">
                  <c:v>6.8</c:v>
                </c:pt>
                <c:pt idx="6">
                  <c:v>2.1</c:v>
                </c:pt>
                <c:pt idx="7">
                  <c:v>0.3</c:v>
                </c:pt>
                <c:pt idx="8">
                  <c:v>0.2</c:v>
                </c:pt>
                <c:pt idx="9">
                  <c:v>0.1</c:v>
                </c:pt>
                <c:pt idx="10">
                  <c:v>0.1</c:v>
                </c:pt>
                <c:pt idx="11">
                  <c:v>-28.9</c:v>
                </c:pt>
              </c:numCache>
            </c:numRef>
          </c:val>
          <c:smooth val="true"/>
        </c:ser>
        <c:dLbls>
          <c:showLegendKey val="false"/>
          <c:showVal val="false"/>
          <c:showCatName val="false"/>
          <c:showSerName val="false"/>
          <c:showPercent val="false"/>
          <c:showBubbleSize val="false"/>
        </c:dLbls>
        <c:marker val="true"/>
        <c:smooth val="true"/>
        <c:axId val="312744811"/>
        <c:axId val="906677065"/>
      </c:lineChart>
      <c:catAx>
        <c:axId val="312744811"/>
        <c:scaling>
          <c:orientation val="minMax"/>
        </c:scaling>
        <c:delete val="false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prstDash val="solid"/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prstDash val="solid"/>
              <a:round/>
            </a:ln>
            <a:effectLst/>
          </c:spPr>
        </c:min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true"/>
          <a:lstStyle/>
          <a:p>
            <a:pPr>
              <a:defRPr lang="zh-CN" sz="90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</a:p>
        </c:txPr>
        <c:crossAx val="906677065"/>
        <c:crosses val="autoZero"/>
        <c:auto val="true"/>
        <c:lblAlgn val="ctr"/>
        <c:lblOffset val="100"/>
        <c:noMultiLvlLbl val="false"/>
      </c:catAx>
      <c:valAx>
        <c:axId val="906677065"/>
        <c:scaling>
          <c:orientation val="minMax"/>
        </c:scaling>
        <c:delete val="false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true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true"/>
          <a:lstStyle/>
          <a:p>
            <a:pPr>
              <a:defRPr lang="zh-CN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</a:p>
        </c:txPr>
        <c:crossAx val="312744811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true"/>
    <c:dispBlanksAs val="gap"/>
    <c:showDLblsOverMax val="false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prstDash val="solid"/>
      <a:round/>
    </a:ln>
    <a:effectLst/>
  </c:spPr>
  <c:txPr>
    <a:bodyPr wrap="square"/>
    <a:lstStyle/>
    <a:p>
      <a:pPr>
        <a:defRPr lang="zh-CN"/>
      </a:pPr>
    </a:p>
  </c:txPr>
  <c:externalData r:id="rId1">
    <c:autoUpdate val="false"/>
  </c:externalData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false"/>
  <c:lang val="zh-CN"/>
  <c:roundedCorners val="false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true"/>
          <a:lstStyle/>
          <a:p>
            <a:pPr>
              <a:defRPr lang="zh-CN" sz="1600" b="1" i="0" u="none" strike="noStrike" kern="1200" cap="none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+mj-cs"/>
              </a:defRPr>
            </a:pPr>
            <a:r>
              <a:rPr lang="zh-CN" altLang="en-US">
                <a:solidFill>
                  <a:sysClr val="windowText" lastClr="000000"/>
                </a:solidFill>
              </a:rPr>
              <a:t>全州固定资产投资增速走势图</a:t>
            </a:r>
            <a:endParaRPr lang="zh-CN" altLang="en-US" sz="1600" b="1" i="0" u="none" strike="noStrike" baseline="0">
              <a:solidFill>
                <a:sysClr val="windowText" lastClr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endParaRPr>
          </a:p>
        </c:rich>
      </c:tx>
      <c:layout/>
      <c:overlay val="false"/>
      <c:spPr>
        <a:noFill/>
        <a:ln>
          <a:noFill/>
        </a:ln>
        <a:effectLst/>
      </c:spPr>
    </c:title>
    <c:autoTitleDeleted val="false"/>
    <c:plotArea>
      <c:layout/>
      <c:lineChart>
        <c:grouping val="standard"/>
        <c:varyColors val="false"/>
        <c:ser>
          <c:idx val="0"/>
          <c:order val="0"/>
          <c:tx>
            <c:strRef>
              <c:f>[4]固定资产投资!$B$2</c:f>
              <c:strCache>
                <c:ptCount val="1"/>
                <c:pt idx="0">
                  <c:v>固定资产投资增速</c:v>
                </c:pt>
              </c:strCache>
            </c:strRef>
          </c:tx>
          <c:spPr>
            <a:ln w="22225" cap="rnd" cmpd="sng" algn="ctr">
              <a:solidFill>
                <a:schemeClr val="bg1">
                  <a:lumMod val="7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9050" cap="flat" cmpd="sng" algn="ctr">
                <a:solidFill>
                  <a:schemeClr val="bg1">
                    <a:lumMod val="75000"/>
                  </a:schemeClr>
                </a:solidFill>
                <a:prstDash val="solid"/>
                <a:round/>
              </a:ln>
              <a:effectLst/>
            </c:spPr>
          </c:marker>
          <c:dPt>
            <c:idx val="11"/>
            <c:marker>
              <c:symbol val="circle"/>
              <c:size val="6"/>
              <c:spPr>
                <a:solidFill>
                  <a:schemeClr val="lt1"/>
                </a:solidFill>
                <a:ln w="190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marker>
            <c:bubble3D val="false"/>
            <c:explosion val="0"/>
            <c:spPr>
              <a:ln w="22225" cap="rnd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dPt>
          <c:dLbls>
            <c:dLbl>
              <c:idx val="11"/>
              <c:layout/>
              <c:numFmt formatCode="General" sourceLinked="true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true">
                  <a:spAutoFit/>
                </a:bodyPr>
                <a:lstStyle/>
                <a:p>
                  <a:pPr>
                    <a:defRPr lang="zh-CN"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</a:p>
              </c:txPr>
              <c:dLblPos val="t"/>
              <c:showLegendKey val="false"/>
              <c:showVal val="true"/>
              <c:showCatName val="false"/>
              <c:showSerName val="false"/>
              <c:showPercent val="false"/>
              <c:showBubbleSize val="false"/>
              <c:extLst>
                <c:ext xmlns:c15="http://schemas.microsoft.com/office/drawing/2012/chart" uri="{CE6537A1-D6FC-4f65-9D91-7224C49458BB}"/>
              </c:extLst>
            </c:dLbl>
            <c:numFmt formatCode="General" sourceLinked="true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true">
                <a:spAutoFit/>
              </a:bodyPr>
              <a:lstStyle/>
              <a:p>
                <a:pPr>
                  <a:defRPr lang="zh-CN"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t"/>
            <c:showLegendKey val="false"/>
            <c:showVal val="true"/>
            <c:showCatName val="false"/>
            <c:showSerName val="false"/>
            <c:showPercent val="false"/>
            <c:showBubbleSize val="false"/>
            <c:showLeaderLines val="false"/>
            <c:extLst>
              <c:ext xmlns:c15="http://schemas.microsoft.com/office/drawing/2012/chart" uri="{CE6537A1-D6FC-4f65-9D91-7224C49458BB}">
                <c15:layout/>
                <c15:showLeaderLines val="false"/>
                <c15:leaderLines/>
              </c:ext>
            </c:extLst>
          </c:dLbls>
          <c:cat>
            <c:strRef>
              <c:f>[4]固定资产投资!$A$35:$A$46</c:f>
              <c:strCache>
                <c:ptCount val="12"/>
                <c:pt idx="0">
                  <c:v>2022年
1-2月</c:v>
                </c:pt>
                <c:pt idx="1">
                  <c:v>1-3月</c:v>
                </c:pt>
                <c:pt idx="2">
                  <c:v>1-4月</c:v>
                </c:pt>
                <c:pt idx="3">
                  <c:v>1-5月</c:v>
                </c:pt>
                <c:pt idx="4">
                  <c:v>1-6月</c:v>
                </c:pt>
                <c:pt idx="5">
                  <c:v>1-7月</c:v>
                </c:pt>
                <c:pt idx="6">
                  <c:v>1-8月</c:v>
                </c:pt>
                <c:pt idx="7">
                  <c:v>1-9月</c:v>
                </c:pt>
                <c:pt idx="8">
                  <c:v>1-10月</c:v>
                </c:pt>
                <c:pt idx="9">
                  <c:v>1-11月</c:v>
                </c:pt>
                <c:pt idx="10">
                  <c:v>1-12月</c:v>
                </c:pt>
                <c:pt idx="11">
                  <c:v>2023年
1-2月</c:v>
                </c:pt>
              </c:strCache>
            </c:strRef>
          </c:cat>
          <c:val>
            <c:numRef>
              <c:f>[4]固定资产投资!$B$35:$B$46</c:f>
              <c:numCache>
                <c:formatCode>General</c:formatCode>
                <c:ptCount val="12"/>
                <c:pt idx="0">
                  <c:v>10</c:v>
                </c:pt>
                <c:pt idx="1">
                  <c:v>10.1</c:v>
                </c:pt>
                <c:pt idx="2">
                  <c:v>9.7</c:v>
                </c:pt>
                <c:pt idx="3">
                  <c:v>9</c:v>
                </c:pt>
                <c:pt idx="4">
                  <c:v>10.3</c:v>
                </c:pt>
                <c:pt idx="5">
                  <c:v>10.4</c:v>
                </c:pt>
                <c:pt idx="6">
                  <c:v>10.5</c:v>
                </c:pt>
                <c:pt idx="7">
                  <c:v>10.2</c:v>
                </c:pt>
                <c:pt idx="8">
                  <c:v>10.7</c:v>
                </c:pt>
                <c:pt idx="9">
                  <c:v>9.8</c:v>
                </c:pt>
                <c:pt idx="10">
                  <c:v>8.1</c:v>
                </c:pt>
                <c:pt idx="11">
                  <c:v>7.9</c:v>
                </c:pt>
              </c:numCache>
            </c:numRef>
          </c:val>
          <c:smooth val="true"/>
        </c:ser>
        <c:dLbls>
          <c:showLegendKey val="false"/>
          <c:showVal val="false"/>
          <c:showCatName val="false"/>
          <c:showSerName val="false"/>
          <c:showPercent val="false"/>
          <c:showBubbleSize val="false"/>
        </c:dLbls>
        <c:marker val="true"/>
        <c:smooth val="true"/>
        <c:axId val="759910693"/>
        <c:axId val="368320987"/>
      </c:lineChart>
      <c:catAx>
        <c:axId val="759910693"/>
        <c:scaling>
          <c:orientation val="minMax"/>
        </c:scaling>
        <c:delete val="false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prstDash val="solid"/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prstDash val="solid"/>
              <a:round/>
            </a:ln>
            <a:effectLst/>
          </c:spPr>
        </c:min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true"/>
          <a:lstStyle/>
          <a:p>
            <a:pPr>
              <a:defRPr lang="zh-CN" sz="90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</a:p>
        </c:txPr>
        <c:crossAx val="368320987"/>
        <c:crosses val="autoZero"/>
        <c:auto val="true"/>
        <c:lblAlgn val="ctr"/>
        <c:lblOffset val="100"/>
        <c:noMultiLvlLbl val="false"/>
      </c:catAx>
      <c:valAx>
        <c:axId val="368320987"/>
        <c:scaling>
          <c:orientation val="minMax"/>
        </c:scaling>
        <c:delete val="false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true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true"/>
          <a:lstStyle/>
          <a:p>
            <a:pPr>
              <a:defRPr lang="zh-CN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</a:p>
        </c:txPr>
        <c:crossAx val="759910693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true"/>
    <c:dispBlanksAs val="gap"/>
    <c:showDLblsOverMax val="false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prstDash val="solid"/>
      <a:round/>
    </a:ln>
    <a:effectLst/>
  </c:spPr>
  <c:txPr>
    <a:bodyPr wrap="square"/>
    <a:lstStyle/>
    <a:p>
      <a:pPr>
        <a:defRPr lang="zh-CN">
          <a:solidFill>
            <a:sysClr val="windowText" lastClr="000000"/>
          </a:solidFill>
        </a:defRPr>
      </a:pPr>
    </a:p>
  </c:txPr>
  <c:externalData r:id="rId1">
    <c:autoUpdate val="false"/>
  </c:externalData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false"/>
  <c:lang val="zh-CN"/>
  <c:roundedCorners val="false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true"/>
          <a:lstStyle/>
          <a:p>
            <a:pPr>
              <a:defRPr lang="zh-CN" sz="1600" b="1" i="0" u="none" strike="noStrike" kern="1200" cap="none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+mj-cs"/>
              </a:defRPr>
            </a:pPr>
            <a:r>
              <a:rPr lang="zh-CN" altLang="en-US">
                <a:solidFill>
                  <a:sysClr val="windowText" lastClr="000000"/>
                </a:solidFill>
              </a:rPr>
              <a:t>全州社会消费品零售总额增速走势图</a:t>
            </a:r>
            <a:endParaRPr lang="zh-CN" altLang="en-US" sz="1600" b="1" i="0" u="none" strike="noStrike" baseline="0">
              <a:solidFill>
                <a:sysClr val="windowText" lastClr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endParaRPr>
          </a:p>
        </c:rich>
      </c:tx>
      <c:layout/>
      <c:overlay val="false"/>
      <c:spPr>
        <a:noFill/>
        <a:ln>
          <a:noFill/>
        </a:ln>
        <a:effectLst/>
      </c:spPr>
    </c:title>
    <c:autoTitleDeleted val="false"/>
    <c:plotArea>
      <c:layout/>
      <c:lineChart>
        <c:grouping val="standard"/>
        <c:varyColors val="false"/>
        <c:ser>
          <c:idx val="0"/>
          <c:order val="0"/>
          <c:tx>
            <c:strRef>
              <c:f>[4]社会消费品零售总额!$B$2</c:f>
              <c:strCache>
                <c:ptCount val="1"/>
                <c:pt idx="0">
                  <c:v>社会消费品零售总额增速</c:v>
                </c:pt>
              </c:strCache>
            </c:strRef>
          </c:tx>
          <c:spPr>
            <a:ln w="22225" cap="rnd" cmpd="sng" algn="ctr">
              <a:solidFill>
                <a:schemeClr val="bg1">
                  <a:lumMod val="7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5875" cap="flat" cmpd="sng" algn="ctr">
                <a:solidFill>
                  <a:schemeClr val="bg1">
                    <a:lumMod val="75000"/>
                  </a:schemeClr>
                </a:solidFill>
                <a:prstDash val="solid"/>
                <a:round/>
              </a:ln>
              <a:effectLst/>
            </c:spPr>
          </c:marker>
          <c:dPt>
            <c:idx val="11"/>
            <c:marker>
              <c:symbol val="circle"/>
              <c:size val="6"/>
              <c:spPr>
                <a:solidFill>
                  <a:schemeClr val="lt1"/>
                </a:solidFill>
                <a:ln w="15875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marker>
            <c:bubble3D val="false"/>
            <c:explosion val="0"/>
            <c:spPr>
              <a:ln w="22225" cap="rnd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dPt>
          <c:dLbls>
            <c:numFmt formatCode="General" sourceLinked="true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true">
                <a:spAutoFit/>
              </a:bodyPr>
              <a:lstStyle/>
              <a:p>
                <a:pPr>
                  <a:defRPr lang="zh-CN"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t"/>
            <c:showLegendKey val="false"/>
            <c:showVal val="true"/>
            <c:showCatName val="false"/>
            <c:showSerName val="false"/>
            <c:showPercent val="false"/>
            <c:showBubbleSize val="false"/>
            <c:showLeaderLines val="false"/>
            <c:extLst>
              <c:ext xmlns:c15="http://schemas.microsoft.com/office/drawing/2012/chart" uri="{CE6537A1-D6FC-4f65-9D91-7224C49458BB}">
                <c15:layout/>
                <c15:showLeaderLines val="false"/>
                <c15:leaderLines/>
              </c:ext>
            </c:extLst>
          </c:dLbls>
          <c:cat>
            <c:strRef>
              <c:f>[4]社会消费品零售总额!$A$33:$A$44</c:f>
              <c:strCache>
                <c:ptCount val="12"/>
                <c:pt idx="0">
                  <c:v>2022年
1-2月</c:v>
                </c:pt>
                <c:pt idx="1">
                  <c:v>1-3月</c:v>
                </c:pt>
                <c:pt idx="2">
                  <c:v>1-4月</c:v>
                </c:pt>
                <c:pt idx="3">
                  <c:v>1-5月</c:v>
                </c:pt>
                <c:pt idx="4">
                  <c:v>1-6月</c:v>
                </c:pt>
                <c:pt idx="5">
                  <c:v>1-7月</c:v>
                </c:pt>
                <c:pt idx="6">
                  <c:v>1-8月</c:v>
                </c:pt>
                <c:pt idx="7">
                  <c:v>1-9月</c:v>
                </c:pt>
                <c:pt idx="8">
                  <c:v>1-10月</c:v>
                </c:pt>
                <c:pt idx="9">
                  <c:v>1-11月</c:v>
                </c:pt>
                <c:pt idx="10">
                  <c:v>1-12月</c:v>
                </c:pt>
                <c:pt idx="11">
                  <c:v>2023年
1-2月</c:v>
                </c:pt>
              </c:strCache>
            </c:strRef>
          </c:cat>
          <c:val>
            <c:numRef>
              <c:f>[4]社会消费品零售总额!$B$33:$B$44</c:f>
              <c:numCache>
                <c:formatCode>General</c:formatCode>
                <c:ptCount val="12"/>
                <c:pt idx="0">
                  <c:v>5.6</c:v>
                </c:pt>
                <c:pt idx="1">
                  <c:v>2.9</c:v>
                </c:pt>
                <c:pt idx="2">
                  <c:v>0.2</c:v>
                </c:pt>
                <c:pt idx="3">
                  <c:v>-0.4</c:v>
                </c:pt>
                <c:pt idx="4">
                  <c:v>0.2</c:v>
                </c:pt>
                <c:pt idx="5">
                  <c:v>0.9</c:v>
                </c:pt>
                <c:pt idx="6">
                  <c:v>2.2</c:v>
                </c:pt>
                <c:pt idx="7">
                  <c:v>2.9</c:v>
                </c:pt>
                <c:pt idx="8">
                  <c:v>2.8</c:v>
                </c:pt>
                <c:pt idx="9">
                  <c:v>2.1</c:v>
                </c:pt>
                <c:pt idx="10">
                  <c:v>2.1</c:v>
                </c:pt>
                <c:pt idx="11">
                  <c:v>5</c:v>
                </c:pt>
              </c:numCache>
            </c:numRef>
          </c:val>
          <c:smooth val="true"/>
        </c:ser>
        <c:dLbls>
          <c:showLegendKey val="false"/>
          <c:showVal val="false"/>
          <c:showCatName val="false"/>
          <c:showSerName val="false"/>
          <c:showPercent val="false"/>
          <c:showBubbleSize val="false"/>
        </c:dLbls>
        <c:marker val="true"/>
        <c:smooth val="true"/>
        <c:axId val="264812577"/>
        <c:axId val="438243926"/>
      </c:lineChart>
      <c:catAx>
        <c:axId val="264812577"/>
        <c:scaling>
          <c:orientation val="minMax"/>
        </c:scaling>
        <c:delete val="false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prstDash val="solid"/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prstDash val="solid"/>
              <a:round/>
            </a:ln>
            <a:effectLst/>
          </c:spPr>
        </c:min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true"/>
          <a:lstStyle/>
          <a:p>
            <a:pPr>
              <a:defRPr lang="zh-CN" sz="105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</a:p>
        </c:txPr>
        <c:crossAx val="438243926"/>
        <c:crosses val="autoZero"/>
        <c:auto val="true"/>
        <c:lblAlgn val="ctr"/>
        <c:lblOffset val="100"/>
        <c:noMultiLvlLbl val="false"/>
      </c:catAx>
      <c:valAx>
        <c:axId val="438243926"/>
        <c:scaling>
          <c:orientation val="minMax"/>
        </c:scaling>
        <c:delete val="false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true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true"/>
          <a:lstStyle/>
          <a:p>
            <a:pPr>
              <a:defRPr lang="zh-CN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</a:p>
        </c:txPr>
        <c:crossAx val="264812577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true"/>
    <c:dispBlanksAs val="gap"/>
    <c:showDLblsOverMax val="false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prstDash val="solid"/>
      <a:round/>
    </a:ln>
    <a:effectLst/>
  </c:spPr>
  <c:txPr>
    <a:bodyPr wrap="square"/>
    <a:lstStyle/>
    <a:p>
      <a:pPr>
        <a:defRPr lang="zh-CN">
          <a:solidFill>
            <a:sysClr val="windowText" lastClr="000000"/>
          </a:solidFill>
        </a:defRPr>
      </a:pPr>
    </a:p>
  </c:txPr>
  <c:externalData r:id="rId1">
    <c:autoUpdate val="false"/>
  </c:externalData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false"/>
  <c:lang val="zh-CN"/>
  <c:roundedCorners val="false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true"/>
          <a:lstStyle/>
          <a:p>
            <a:pPr>
              <a:defRPr lang="zh-CN"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zh-CN" altLang="en-US">
                <a:solidFill>
                  <a:schemeClr val="tx1"/>
                </a:solidFill>
              </a:rPr>
              <a:t>全州金融机构存款、贷款余额增速走势图</a:t>
            </a:r>
            <a:endParaRPr lang="zh-CN" sz="1600" b="1" i="0" u="none" strike="noStrike" baseline="0">
              <a:solidFill>
                <a:schemeClr val="tx1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endParaRPr>
          </a:p>
        </c:rich>
      </c:tx>
      <c:layout>
        <c:manualLayout>
          <c:xMode val="edge"/>
          <c:yMode val="edge"/>
          <c:x val="0.261347949654892"/>
          <c:y val="0.0207373271889401"/>
        </c:manualLayout>
      </c:layout>
      <c:overlay val="false"/>
      <c:spPr>
        <a:noFill/>
        <a:ln>
          <a:noFill/>
        </a:ln>
        <a:effectLst/>
      </c:spPr>
    </c:title>
    <c:autoTitleDeleted val="false"/>
    <c:plotArea>
      <c:layout>
        <c:manualLayout>
          <c:layoutTarget val="inner"/>
          <c:xMode val="edge"/>
          <c:yMode val="edge"/>
          <c:x val="0.0463337393422655"/>
          <c:y val="0.12823943711356"/>
          <c:w val="0.941892001624036"/>
          <c:h val="0.720154153582643"/>
        </c:manualLayout>
      </c:layout>
      <c:lineChart>
        <c:grouping val="standard"/>
        <c:varyColors val="false"/>
        <c:ser>
          <c:idx val="0"/>
          <c:order val="0"/>
          <c:tx>
            <c:strRef>
              <c:f>[4]金融机构存贷款余额!$B$4</c:f>
              <c:strCache>
                <c:ptCount val="1"/>
                <c:pt idx="0">
                  <c:v>贷款增速</c:v>
                </c:pt>
              </c:strCache>
            </c:strRef>
          </c:tx>
          <c:spPr>
            <a:ln w="22225" cap="rnd" cmpd="sng" algn="ctr">
              <a:solidFill>
                <a:schemeClr val="tx1">
                  <a:lumMod val="75000"/>
                  <a:lumOff val="25000"/>
                </a:schemeClr>
              </a:solidFill>
              <a:prstDash val="solid"/>
              <a:round/>
              <a:headEnd type="none"/>
              <a:tailEnd type="none"/>
            </a:ln>
            <a:effectLst/>
          </c:spPr>
          <c:marker>
            <c:symbol val="circle"/>
            <c:size val="6"/>
            <c:spPr>
              <a:solidFill>
                <a:schemeClr val="tx1">
                  <a:lumMod val="75000"/>
                  <a:lumOff val="25000"/>
                </a:schemeClr>
              </a:solidFill>
              <a:ln w="15875" cap="rnd" cmpd="sng" algn="ctr">
                <a:solidFill>
                  <a:schemeClr val="bg1">
                    <a:lumMod val="50000"/>
                  </a:schemeClr>
                </a:solidFill>
                <a:prstDash val="solid"/>
                <a:round/>
                <a:headEnd type="diamond"/>
              </a:ln>
              <a:effectLst/>
            </c:spPr>
          </c:marker>
          <c:dPt>
            <c:idx val="11"/>
            <c:marker>
              <c:symbol val="circle"/>
              <c:size val="6"/>
              <c:spPr>
                <a:solidFill>
                  <a:schemeClr val="tx1">
                    <a:lumMod val="75000"/>
                    <a:lumOff val="25000"/>
                  </a:schemeClr>
                </a:solidFill>
                <a:ln w="15875" cap="rnd" cmpd="sng" algn="ctr">
                  <a:solidFill>
                    <a:schemeClr val="tx1"/>
                  </a:solidFill>
                  <a:prstDash val="solid"/>
                  <a:round/>
                  <a:headEnd type="diamond"/>
                </a:ln>
                <a:effectLst/>
              </c:spPr>
            </c:marker>
            <c:bubble3D val="false"/>
            <c:explosion val="0"/>
            <c:spPr>
              <a:ln w="22225" cap="rnd" cmpd="sng" algn="ctr">
                <a:solidFill>
                  <a:schemeClr val="tx1"/>
                </a:solidFill>
                <a:prstDash val="solid"/>
                <a:round/>
                <a:headEnd type="none"/>
                <a:tailEnd type="none"/>
              </a:ln>
              <a:effectLst/>
            </c:spPr>
          </c:dPt>
          <c:dLbls>
            <c:numFmt formatCode="General" sourceLinked="true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true">
                <a:spAutoFit/>
              </a:bodyPr>
              <a:lstStyle/>
              <a:p>
                <a:pPr>
                  <a:defRPr lang="zh-CN"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t"/>
            <c:showLegendKey val="false"/>
            <c:showVal val="true"/>
            <c:showCatName val="false"/>
            <c:showSerName val="false"/>
            <c:showPercent val="false"/>
            <c:showBubbleSize val="false"/>
            <c:showLeaderLines val="false"/>
            <c:extLst>
              <c:ext xmlns:c15="http://schemas.microsoft.com/office/drawing/2012/chart" uri="{CE6537A1-D6FC-4f65-9D91-7224C49458BB}">
                <c15:layout/>
                <c15:showLeaderLines val="false"/>
                <c15:leaderLines/>
              </c:ext>
            </c:extLst>
          </c:dLbls>
          <c:cat>
            <c:strRef>
              <c:f>[4]金融机构存贷款余额!$A$29:$A$40</c:f>
              <c:strCache>
                <c:ptCount val="12"/>
                <c:pt idx="0">
                  <c:v>2022年
1-2月</c:v>
                </c:pt>
                <c:pt idx="1">
                  <c:v>1-3月</c:v>
                </c:pt>
                <c:pt idx="2">
                  <c:v>1-4月</c:v>
                </c:pt>
                <c:pt idx="3">
                  <c:v>1-5月</c:v>
                </c:pt>
                <c:pt idx="4">
                  <c:v>1-6月</c:v>
                </c:pt>
                <c:pt idx="5">
                  <c:v>1-7月</c:v>
                </c:pt>
                <c:pt idx="6">
                  <c:v>1-8月</c:v>
                </c:pt>
                <c:pt idx="7">
                  <c:v>1-9月</c:v>
                </c:pt>
                <c:pt idx="8">
                  <c:v>1-10月</c:v>
                </c:pt>
                <c:pt idx="9">
                  <c:v>1-11月</c:v>
                </c:pt>
                <c:pt idx="10">
                  <c:v>1-12月</c:v>
                </c:pt>
                <c:pt idx="11">
                  <c:v>2023年
1-2月</c:v>
                </c:pt>
              </c:strCache>
            </c:strRef>
          </c:cat>
          <c:val>
            <c:numRef>
              <c:f>[4]金融机构存贷款余额!$B$29:$B$40</c:f>
              <c:numCache>
                <c:formatCode>General</c:formatCode>
                <c:ptCount val="12"/>
                <c:pt idx="0">
                  <c:v>15</c:v>
                </c:pt>
                <c:pt idx="1">
                  <c:v>13.3</c:v>
                </c:pt>
                <c:pt idx="2">
                  <c:v>12.5</c:v>
                </c:pt>
                <c:pt idx="3">
                  <c:v>12</c:v>
                </c:pt>
                <c:pt idx="4">
                  <c:v>12.8</c:v>
                </c:pt>
                <c:pt idx="5">
                  <c:v>12.7</c:v>
                </c:pt>
                <c:pt idx="6">
                  <c:v>14.3</c:v>
                </c:pt>
                <c:pt idx="7">
                  <c:v>13.5</c:v>
                </c:pt>
                <c:pt idx="8">
                  <c:v>12</c:v>
                </c:pt>
                <c:pt idx="9">
                  <c:v>15</c:v>
                </c:pt>
                <c:pt idx="10">
                  <c:v>12.2</c:v>
                </c:pt>
                <c:pt idx="11">
                  <c:v>12.5</c:v>
                </c:pt>
              </c:numCache>
            </c:numRef>
          </c:val>
          <c:smooth val="true"/>
        </c:ser>
        <c:ser>
          <c:idx val="1"/>
          <c:order val="1"/>
          <c:tx>
            <c:strRef>
              <c:f>[4]金融机构存贷款余额!$C$4</c:f>
              <c:strCache>
                <c:ptCount val="1"/>
                <c:pt idx="0">
                  <c:v>存款增速</c:v>
                </c:pt>
              </c:strCache>
            </c:strRef>
          </c:tx>
          <c:spPr>
            <a:ln w="22225" cap="rnd" cmpd="sng" algn="ctr">
              <a:solidFill>
                <a:schemeClr val="bg2">
                  <a:lumMod val="7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9050" cap="flat" cmpd="sng" algn="ctr">
                <a:solidFill>
                  <a:schemeClr val="bg2">
                    <a:lumMod val="75000"/>
                  </a:schemeClr>
                </a:solidFill>
                <a:prstDash val="solid"/>
                <a:round/>
              </a:ln>
              <a:effectLst/>
            </c:spPr>
          </c:marker>
          <c:dPt>
            <c:idx val="11"/>
            <c:marker>
              <c:symbol val="circle"/>
              <c:size val="6"/>
              <c:spPr>
                <a:solidFill>
                  <a:schemeClr val="lt1"/>
                </a:solidFill>
                <a:ln w="19050" cap="flat" cmpd="sng" algn="ctr">
                  <a:solidFill>
                    <a:schemeClr val="bg1">
                      <a:lumMod val="65000"/>
                    </a:schemeClr>
                  </a:solidFill>
                  <a:prstDash val="solid"/>
                  <a:round/>
                </a:ln>
                <a:effectLst/>
              </c:spPr>
            </c:marker>
            <c:bubble3D val="false"/>
            <c:explosion val="0"/>
            <c:spPr>
              <a:ln w="22225" cap="rnd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dPt>
          <c:dLbls>
            <c:dLbl>
              <c:idx val="8"/>
              <c:layout/>
              <c:numFmt formatCode="General" sourceLinked="true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true"/>
                <a:lstStyle/>
                <a:p>
                  <a:pPr>
                    <a:defRPr lang="zh-CN"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</a:p>
              </c:txPr>
              <c:dLblPos val="b"/>
              <c:showLegendKey val="false"/>
              <c:showVal val="true"/>
              <c:showCatName val="false"/>
              <c:showSerName val="false"/>
              <c:showPercent val="false"/>
              <c:showBubbleSize val="false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/>
              <c:numFmt formatCode="General" sourceLinked="true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true"/>
                <a:lstStyle/>
                <a:p>
                  <a:pPr>
                    <a:defRPr lang="zh-CN"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</a:p>
              </c:txPr>
              <c:dLblPos val="b"/>
              <c:showLegendKey val="false"/>
              <c:showVal val="true"/>
              <c:showCatName val="false"/>
              <c:showSerName val="false"/>
              <c:showPercent val="false"/>
              <c:showBubbleSize val="false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/>
              <c:numFmt formatCode="General" sourceLinked="true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true"/>
                <a:lstStyle/>
                <a:p>
                  <a:pPr>
                    <a:defRPr lang="zh-CN"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</a:p>
              </c:txPr>
              <c:dLblPos val="b"/>
              <c:showLegendKey val="false"/>
              <c:showVal val="true"/>
              <c:showCatName val="false"/>
              <c:showSerName val="false"/>
              <c:showPercent val="false"/>
              <c:showBubbleSize val="false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/>
              <c:numFmt formatCode="General" sourceLinked="true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true"/>
                <a:lstStyle/>
                <a:p>
                  <a:pPr>
                    <a:defRPr lang="zh-CN"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</a:p>
              </c:txPr>
              <c:dLblPos val="b"/>
              <c:showLegendKey val="false"/>
              <c:showVal val="true"/>
              <c:showCatName val="false"/>
              <c:showSerName val="false"/>
              <c:showPercent val="false"/>
              <c:showBubbleSize val="false"/>
              <c:extLst>
                <c:ext xmlns:c15="http://schemas.microsoft.com/office/drawing/2012/chart" uri="{CE6537A1-D6FC-4f65-9D91-7224C49458BB}"/>
              </c:extLst>
            </c:dLbl>
            <c:numFmt formatCode="General" sourceLinked="true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true">
                <a:spAutoFit/>
              </a:bodyPr>
              <a:lstStyle/>
              <a:p>
                <a:pPr>
                  <a:defRPr lang="zh-CN"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t"/>
            <c:showLegendKey val="false"/>
            <c:showVal val="true"/>
            <c:showCatName val="false"/>
            <c:showSerName val="false"/>
            <c:showPercent val="false"/>
            <c:showBubbleSize val="false"/>
            <c:showLeaderLines val="false"/>
            <c:extLst>
              <c:ext xmlns:c15="http://schemas.microsoft.com/office/drawing/2012/chart" uri="{CE6537A1-D6FC-4f65-9D91-7224C49458BB}">
                <c15:layout/>
                <c15:showLeaderLines val="false"/>
                <c15:leaderLines/>
              </c:ext>
            </c:extLst>
          </c:dLbls>
          <c:cat>
            <c:strRef>
              <c:f>[4]金融机构存贷款余额!$A$29:$A$40</c:f>
              <c:strCache>
                <c:ptCount val="12"/>
                <c:pt idx="0">
                  <c:v>2022年
1-2月</c:v>
                </c:pt>
                <c:pt idx="1">
                  <c:v>1-3月</c:v>
                </c:pt>
                <c:pt idx="2">
                  <c:v>1-4月</c:v>
                </c:pt>
                <c:pt idx="3">
                  <c:v>1-5月</c:v>
                </c:pt>
                <c:pt idx="4">
                  <c:v>1-6月</c:v>
                </c:pt>
                <c:pt idx="5">
                  <c:v>1-7月</c:v>
                </c:pt>
                <c:pt idx="6">
                  <c:v>1-8月</c:v>
                </c:pt>
                <c:pt idx="7">
                  <c:v>1-9月</c:v>
                </c:pt>
                <c:pt idx="8">
                  <c:v>1-10月</c:v>
                </c:pt>
                <c:pt idx="9">
                  <c:v>1-11月</c:v>
                </c:pt>
                <c:pt idx="10">
                  <c:v>1-12月</c:v>
                </c:pt>
                <c:pt idx="11">
                  <c:v>2023年
1-2月</c:v>
                </c:pt>
              </c:strCache>
            </c:strRef>
          </c:cat>
          <c:val>
            <c:numRef>
              <c:f>[4]金融机构存贷款余额!$C$29:$C$40</c:f>
              <c:numCache>
                <c:formatCode>General</c:formatCode>
                <c:ptCount val="12"/>
                <c:pt idx="0">
                  <c:v>9.5</c:v>
                </c:pt>
                <c:pt idx="1">
                  <c:v>9.2</c:v>
                </c:pt>
                <c:pt idx="2">
                  <c:v>10.6</c:v>
                </c:pt>
                <c:pt idx="3">
                  <c:v>10.8</c:v>
                </c:pt>
                <c:pt idx="4">
                  <c:v>12.3</c:v>
                </c:pt>
                <c:pt idx="5">
                  <c:v>12.4</c:v>
                </c:pt>
                <c:pt idx="6">
                  <c:v>12.6</c:v>
                </c:pt>
                <c:pt idx="7">
                  <c:v>12.2</c:v>
                </c:pt>
                <c:pt idx="8">
                  <c:v>11.6</c:v>
                </c:pt>
                <c:pt idx="9">
                  <c:v>10.2</c:v>
                </c:pt>
                <c:pt idx="10">
                  <c:v>8.6</c:v>
                </c:pt>
                <c:pt idx="11">
                  <c:v>8.6</c:v>
                </c:pt>
              </c:numCache>
            </c:numRef>
          </c:val>
          <c:smooth val="true"/>
        </c:ser>
        <c:dLbls>
          <c:showLegendKey val="false"/>
          <c:showVal val="false"/>
          <c:showCatName val="false"/>
          <c:showSerName val="false"/>
          <c:showPercent val="false"/>
          <c:showBubbleSize val="false"/>
        </c:dLbls>
        <c:marker val="true"/>
        <c:smooth val="true"/>
        <c:axId val="426796786"/>
        <c:axId val="564907797"/>
      </c:lineChart>
      <c:catAx>
        <c:axId val="426796786"/>
        <c:scaling>
          <c:orientation val="minMax"/>
        </c:scaling>
        <c:delete val="false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prstDash val="solid"/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prstDash val="solid"/>
              <a:round/>
            </a:ln>
            <a:effectLst/>
          </c:spPr>
        </c:min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true"/>
          <a:lstStyle/>
          <a:p>
            <a:pPr>
              <a:defRPr lang="zh-CN" sz="90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</a:p>
        </c:txPr>
        <c:crossAx val="564907797"/>
        <c:crosses val="autoZero"/>
        <c:auto val="true"/>
        <c:lblAlgn val="ctr"/>
        <c:lblOffset val="100"/>
        <c:noMultiLvlLbl val="false"/>
      </c:catAx>
      <c:valAx>
        <c:axId val="564907797"/>
        <c:scaling>
          <c:orientation val="minMax"/>
        </c:scaling>
        <c:delete val="false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true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true"/>
          <a:lstStyle/>
          <a:p>
            <a:pPr>
              <a:defRPr lang="zh-CN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</a:p>
        </c:txPr>
        <c:crossAx val="426796786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/>
      <c:overlay val="false"/>
      <c:spPr>
        <a:noFill/>
        <a:ln>
          <a:noFill/>
        </a:ln>
        <a:effectLst/>
      </c:spPr>
      <c:txPr>
        <a:bodyPr rot="0" spcFirstLastPara="1" vertOverflow="ellipsis" vert="horz" wrap="square" anchor="ctr" anchorCtr="true"/>
        <a:lstStyle/>
        <a:p>
          <a:pPr>
            <a:defRPr lang="zh-CN"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true"/>
    <c:dispBlanksAs val="gap"/>
    <c:showDLblsOverMax val="false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prstDash val="solid"/>
      <a:round/>
    </a:ln>
    <a:effectLst/>
  </c:spPr>
  <c:txPr>
    <a:bodyPr wrap="square"/>
    <a:lstStyle/>
    <a:p>
      <a:pPr>
        <a:defRPr lang="zh-CN"/>
      </a:pPr>
    </a:p>
  </c:txPr>
  <c:externalData r:id="rId1">
    <c:autoUpdate val="false"/>
  </c:externalData>
  <c:userShapes r:id="rId1"/>
</c:chartSpace>
</file>

<file path=xl/drawings/_rels/drawing1.xml.rels><?xml version="1.0" encoding="UTF-8" standalone="yes"?>
<Relationships xmlns="http://schemas.openxmlformats.org/package/2006/relationships"><Relationship Id="rId4" Type="http://schemas.openxmlformats.org/officeDocument/2006/relationships/chart" Target="../charts/chart4.xml"/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9525</xdr:colOff>
      <xdr:row>4</xdr:row>
      <xdr:rowOff>0</xdr:rowOff>
    </xdr:from>
    <xdr:to>
      <xdr:col>11</xdr:col>
      <xdr:colOff>8890</xdr:colOff>
      <xdr:row>24</xdr:row>
      <xdr:rowOff>145415</xdr:rowOff>
    </xdr:to>
    <xdr:graphicFrame>
      <xdr:nvGraphicFramePr>
        <xdr:cNvPr id="3" name="图表 2"/>
        <xdr:cNvGraphicFramePr/>
      </xdr:nvGraphicFramePr>
      <xdr:xfrm>
        <a:off x="9525" y="685800"/>
        <a:ext cx="7543165" cy="357441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26</xdr:row>
      <xdr:rowOff>0</xdr:rowOff>
    </xdr:from>
    <xdr:to>
      <xdr:col>10</xdr:col>
      <xdr:colOff>666750</xdr:colOff>
      <xdr:row>50</xdr:row>
      <xdr:rowOff>28575</xdr:rowOff>
    </xdr:to>
    <xdr:graphicFrame>
      <xdr:nvGraphicFramePr>
        <xdr:cNvPr id="4" name="图表 2"/>
        <xdr:cNvGraphicFramePr/>
      </xdr:nvGraphicFramePr>
      <xdr:xfrm>
        <a:off x="9525" y="4457700"/>
        <a:ext cx="7515225" cy="41433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52</xdr:row>
      <xdr:rowOff>0</xdr:rowOff>
    </xdr:from>
    <xdr:to>
      <xdr:col>10</xdr:col>
      <xdr:colOff>628015</xdr:colOff>
      <xdr:row>77</xdr:row>
      <xdr:rowOff>0</xdr:rowOff>
    </xdr:to>
    <xdr:graphicFrame>
      <xdr:nvGraphicFramePr>
        <xdr:cNvPr id="5" name="图表 2"/>
        <xdr:cNvGraphicFramePr/>
      </xdr:nvGraphicFramePr>
      <xdr:xfrm>
        <a:off x="9525" y="8915400"/>
        <a:ext cx="7476490" cy="428625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79</xdr:row>
      <xdr:rowOff>0</xdr:rowOff>
    </xdr:from>
    <xdr:to>
      <xdr:col>10</xdr:col>
      <xdr:colOff>628650</xdr:colOff>
      <xdr:row>107</xdr:row>
      <xdr:rowOff>95885</xdr:rowOff>
    </xdr:to>
    <xdr:graphicFrame>
      <xdr:nvGraphicFramePr>
        <xdr:cNvPr id="6" name="图表 1"/>
        <xdr:cNvGraphicFramePr/>
      </xdr:nvGraphicFramePr>
      <xdr:xfrm>
        <a:off x="9525" y="13544550"/>
        <a:ext cx="7477125" cy="489648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0.00858252778028729</cdr:x>
      <cdr:y>0.0186884071161275</cdr:y>
    </cdr:from>
    <cdr:to>
      <cdr:x>0.0570963953383323</cdr:x>
      <cdr:y>0.0922637068369353</cdr:y>
    </cdr:to>
    <cdr:sp>
      <cdr:nvSpPr>
        <cdr:cNvPr id="2" name="矩形 1"/>
        <cdr:cNvSpPr/>
      </cdr:nvSpPr>
      <cdr:spPr xmlns:a="http://schemas.openxmlformats.org/drawingml/2006/main">
        <a:xfrm xmlns:a="http://schemas.openxmlformats.org/drawingml/2006/main">
          <a:off x="60325" y="65863"/>
          <a:ext cx="340995" cy="259298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square" rtlCol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 sz="1100"/>
            <a:t>%</a:t>
          </a:r>
          <a:endParaRPr lang="zh-CN" altLang="en-US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0.0284900284900285</cdr:y>
    </cdr:from>
    <cdr:to>
      <cdr:x>0.0403645833333333</cdr:x>
      <cdr:y>0.113960113960114</cdr:y>
    </cdr:to>
    <cdr:sp>
      <cdr:nvSpPr>
        <cdr:cNvPr id="2" name="矩形 1"/>
        <cdr:cNvSpPr/>
      </cdr:nvSpPr>
      <cdr:spPr xmlns:a="http://schemas.openxmlformats.org/drawingml/2006/main">
        <a:xfrm xmlns:a="http://schemas.openxmlformats.org/drawingml/2006/main">
          <a:off x="0" y="118045"/>
          <a:ext cx="295275" cy="354135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horzOverflow="clip" wrap="square" rtlCol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%</a:t>
          </a:r>
          <a:endParaRPr lang="en-US" altLang="zh-CN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0.00144927536231884</cdr:x>
      <cdr:y>0.0234137622877569</cdr:y>
    </cdr:from>
    <cdr:to>
      <cdr:x>0.0449275362318841</cdr:x>
      <cdr:y>0.102055406613047</cdr:y>
    </cdr:to>
    <cdr:sp>
      <cdr:nvSpPr>
        <cdr:cNvPr id="2" name="矩形 1"/>
        <cdr:cNvSpPr/>
      </cdr:nvSpPr>
      <cdr:spPr xmlns:a="http://schemas.openxmlformats.org/drawingml/2006/main">
        <a:xfrm xmlns:a="http://schemas.openxmlformats.org/drawingml/2006/main">
          <a:off x="16" y="161"/>
          <a:ext cx="466" cy="541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square" rtlCol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 sz="1100">
              <a:solidFill>
                <a:sysClr val="windowText" lastClr="000000"/>
              </a:solidFill>
            </a:rPr>
            <a:t>%</a:t>
          </a:r>
          <a:endParaRPr lang="en-US" altLang="zh-CN" sz="1100">
            <a:solidFill>
              <a:sysClr val="windowText" lastClr="000000"/>
            </a:solidFill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0.0322793148880105</cdr:y>
    </cdr:from>
    <cdr:to>
      <cdr:x>0.0391392610637434</cdr:x>
      <cdr:y>0.106324110671937</cdr:y>
    </cdr:to>
    <cdr:sp>
      <cdr:nvSpPr>
        <cdr:cNvPr id="2" name="矩形 1"/>
        <cdr:cNvSpPr/>
      </cdr:nvSpPr>
      <cdr:spPr xmlns:a="http://schemas.openxmlformats.org/drawingml/2006/main">
        <a:xfrm xmlns:a="http://schemas.openxmlformats.org/drawingml/2006/main">
          <a:off x="0" y="160207"/>
          <a:ext cx="306070" cy="367496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square" rtlCol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 sz="1100"/>
            <a:t>%</a:t>
          </a:r>
          <a:endParaRPr lang="zh-CN" alt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&#26376;&#25253;&#21345;&#26680;&#23545;/&#25968;&#25454;&#26657;&#2354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a/&#26700;&#38754;/&#26410;&#21629;&#21517;&#25991;&#20214;&#22841;/2023&#24180;2&#26376;&#36130;&#25919;&#25968;&#25454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a/&#26700;&#38754;/&#26410;&#21629;&#21517;&#25991;&#20214;&#22841;/2023.02&#26412;&#22806;&#24065;&#24555;&#25253;&#65288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&#26376;&#25253;&#21345;&#26680;&#23545;/2023&#24180;2&#26376;/&#32479;&#35745;&#22270;&#34920;2023.2&#263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编辑说明"/>
      <sheetName val="1-1 "/>
      <sheetName val="1-2"/>
      <sheetName val="1-3"/>
      <sheetName val="1-4"/>
      <sheetName val="1-5"/>
      <sheetName val="1-6"/>
      <sheetName val="1-7"/>
      <sheetName val="1-8"/>
      <sheetName val="1-9"/>
      <sheetName val="1-10"/>
      <sheetName val="1-11"/>
      <sheetName val="1-12"/>
      <sheetName val="1-13"/>
      <sheetName val="1-14"/>
      <sheetName val="1-15"/>
      <sheetName val="1-16"/>
      <sheetName val="1-17"/>
      <sheetName val="1-18"/>
      <sheetName val="1-19"/>
      <sheetName val="2-1"/>
      <sheetName val="2-2"/>
      <sheetName val="2-3"/>
      <sheetName val="2-4"/>
      <sheetName val="2-5"/>
      <sheetName val="2-6"/>
      <sheetName val="2-7 "/>
      <sheetName val="2-8"/>
      <sheetName val="2-9"/>
      <sheetName val="2-10"/>
      <sheetName val="2-11"/>
      <sheetName val="2-12"/>
      <sheetName val="2-13"/>
      <sheetName val="2-14"/>
      <sheetName val="2-15"/>
      <sheetName val="2-16"/>
      <sheetName val="2-17"/>
      <sheetName val="2-18"/>
      <sheetName val="2-19"/>
      <sheetName val="2-20"/>
      <sheetName val="2-21"/>
      <sheetName val="2-22"/>
      <sheetName val="2-23"/>
      <sheetName val="3-1"/>
      <sheetName val="3-2"/>
      <sheetName val="3-3"/>
      <sheetName val="3-4"/>
      <sheetName val="3-5"/>
      <sheetName val="3-6"/>
      <sheetName val="3-7"/>
      <sheetName val="3-8"/>
      <sheetName val="3-9"/>
      <sheetName val="3-10"/>
      <sheetName val="3-11"/>
      <sheetName val="3-12"/>
      <sheetName val="3-13"/>
      <sheetName val="GDP"/>
      <sheetName val="规模工业图"/>
      <sheetName val="固定资产投资"/>
      <sheetName val="社零"/>
      <sheetName val="财政"/>
      <sheetName val="居民收入"/>
      <sheetName val="存贷款余额"/>
    </sheetNames>
    <sheetDataSet>
      <sheetData sheetId="0"/>
      <sheetData sheetId="1">
        <row r="1">
          <cell r="A1" t="str">
            <v>全州主要经济指标</v>
          </cell>
        </row>
      </sheetData>
      <sheetData sheetId="2">
        <row r="1">
          <cell r="A1" t="str">
            <v>地区生产总值</v>
          </cell>
        </row>
      </sheetData>
      <sheetData sheetId="3">
        <row r="1">
          <cell r="A1" t="str">
            <v>农业生产</v>
          </cell>
        </row>
      </sheetData>
      <sheetData sheetId="4">
        <row r="1">
          <cell r="A1" t="str">
            <v>规模工业增加值</v>
          </cell>
        </row>
      </sheetData>
      <sheetData sheetId="5">
        <row r="1">
          <cell r="A1" t="str">
            <v>规模工业大类行业增加值</v>
          </cell>
        </row>
      </sheetData>
      <sheetData sheetId="6">
        <row r="1">
          <cell r="A1" t="str">
            <v>规模工业主要产品产量</v>
          </cell>
        </row>
      </sheetData>
      <sheetData sheetId="7">
        <row r="1">
          <cell r="A1" t="str">
            <v>交通运输和邮电</v>
          </cell>
        </row>
      </sheetData>
      <sheetData sheetId="8">
        <row r="1">
          <cell r="A1" t="str">
            <v>规模以上服务业营业收入</v>
          </cell>
        </row>
      </sheetData>
      <sheetData sheetId="9">
        <row r="1">
          <cell r="A1" t="str">
            <v>固定资产投资</v>
          </cell>
        </row>
      </sheetData>
      <sheetData sheetId="10">
        <row r="1">
          <cell r="A1" t="str">
            <v>各行业固定资产投资</v>
          </cell>
        </row>
      </sheetData>
      <sheetData sheetId="11">
        <row r="1">
          <cell r="A1" t="str">
            <v>施工项目</v>
          </cell>
        </row>
      </sheetData>
      <sheetData sheetId="12">
        <row r="1">
          <cell r="A1" t="str">
            <v>贸易、内联引资和旅游</v>
          </cell>
        </row>
      </sheetData>
      <sheetData sheetId="13">
        <row r="1">
          <cell r="A1" t="str">
            <v>限额以上法人批发和零售商品零售额</v>
          </cell>
        </row>
      </sheetData>
      <sheetData sheetId="14">
        <row r="1">
          <cell r="A1" t="str">
            <v>高新技术产业</v>
          </cell>
        </row>
      </sheetData>
      <sheetData sheetId="15">
        <row r="1">
          <cell r="A1" t="str">
            <v>劳动工资总额</v>
          </cell>
        </row>
      </sheetData>
      <sheetData sheetId="16">
        <row r="1">
          <cell r="A1" t="str">
            <v>财政总收入</v>
          </cell>
        </row>
      </sheetData>
      <sheetData sheetId="17">
        <row r="1">
          <cell r="A1" t="str">
            <v>财政总支出</v>
          </cell>
        </row>
      </sheetData>
      <sheetData sheetId="18">
        <row r="1">
          <cell r="A1" t="str">
            <v>金融机构本外币存贷款余额</v>
          </cell>
        </row>
      </sheetData>
      <sheetData sheetId="19">
        <row r="1">
          <cell r="A1" t="str">
            <v>城乡居民收支与物价</v>
          </cell>
        </row>
      </sheetData>
      <sheetData sheetId="20">
        <row r="1">
          <cell r="A1" t="str">
            <v>分县市区地区生产总值</v>
          </cell>
        </row>
      </sheetData>
      <sheetData sheetId="21">
        <row r="1">
          <cell r="A1" t="str">
            <v>分县市区第一产业增加值</v>
          </cell>
        </row>
      </sheetData>
      <sheetData sheetId="22">
        <row r="1">
          <cell r="A1" t="str">
            <v>分县市区第二产业增加值</v>
          </cell>
        </row>
      </sheetData>
      <sheetData sheetId="23">
        <row r="1">
          <cell r="A1" t="str">
            <v>分县市区第三产业增加值</v>
          </cell>
        </row>
      </sheetData>
      <sheetData sheetId="24">
        <row r="1">
          <cell r="A1" t="str">
            <v>分县市区规模工业增加值</v>
          </cell>
        </row>
      </sheetData>
      <sheetData sheetId="25">
        <row r="1">
          <cell r="A1" t="str">
            <v>分县市区建筑业总产值</v>
          </cell>
        </row>
      </sheetData>
      <sheetData sheetId="26">
        <row r="1">
          <cell r="A1" t="str">
            <v>分县市规模以上服务业营业收入</v>
          </cell>
        </row>
      </sheetData>
      <sheetData sheetId="27">
        <row r="1">
          <cell r="A1" t="str">
            <v>分县市区固定资产投资</v>
          </cell>
        </row>
      </sheetData>
      <sheetData sheetId="28">
        <row r="1">
          <cell r="A1" t="str">
            <v>分县市区工业投资</v>
          </cell>
        </row>
      </sheetData>
      <sheetData sheetId="29">
        <row r="1">
          <cell r="A1" t="str">
            <v>分县市区房地产开发投资</v>
          </cell>
        </row>
      </sheetData>
      <sheetData sheetId="30">
        <row r="1">
          <cell r="A1" t="str">
            <v>分县市区施工项目</v>
          </cell>
        </row>
      </sheetData>
      <sheetData sheetId="31">
        <row r="1">
          <cell r="A1" t="str">
            <v>分县市区社会消费品零售总额</v>
          </cell>
        </row>
      </sheetData>
      <sheetData sheetId="32">
        <row r="1">
          <cell r="A1" t="str">
            <v>分县市区实际利用内资</v>
          </cell>
        </row>
      </sheetData>
      <sheetData sheetId="33">
        <row r="1">
          <cell r="A1" t="str">
            <v>分县市区财政总收入</v>
          </cell>
        </row>
      </sheetData>
      <sheetData sheetId="34">
        <row r="1">
          <cell r="A1" t="str">
            <v>分县市区地方财政收入</v>
          </cell>
        </row>
      </sheetData>
      <sheetData sheetId="35">
        <row r="1">
          <cell r="A1" t="str">
            <v>分县市区财政支出</v>
          </cell>
        </row>
      </sheetData>
      <sheetData sheetId="36">
        <row r="1">
          <cell r="A1" t="str">
            <v>分县市金融机构本外币存款余额</v>
          </cell>
        </row>
      </sheetData>
      <sheetData sheetId="37">
        <row r="1">
          <cell r="A1" t="str">
            <v>分县市金融机构本外币贷款余额</v>
          </cell>
        </row>
      </sheetData>
      <sheetData sheetId="38">
        <row r="1">
          <cell r="A1" t="str">
            <v>分县市居民人均可支配收入</v>
          </cell>
        </row>
      </sheetData>
      <sheetData sheetId="39">
        <row r="1">
          <cell r="A1" t="str">
            <v>分县市城镇居民人均可支配收入</v>
          </cell>
        </row>
      </sheetData>
      <sheetData sheetId="40">
        <row r="1">
          <cell r="A1" t="str">
            <v>分县市农村居民人均可支配收入</v>
          </cell>
        </row>
      </sheetData>
      <sheetData sheetId="41">
        <row r="1">
          <cell r="A1" t="str">
            <v>分县市全社会用电量</v>
          </cell>
        </row>
      </sheetData>
      <sheetData sheetId="42">
        <row r="1">
          <cell r="A1" t="str">
            <v>分县市工业用电量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全州累计地方收入2"/>
      <sheetName val="全州累计一般公共预算支出2"/>
      <sheetName val="收支预算分县市2"/>
      <sheetName val="地方收入分结构、分县市2"/>
      <sheetName val="基金收支2"/>
      <sheetName val="收入分县市明细表2-1"/>
      <sheetName val="收入分县市明细表2-2"/>
      <sheetName val="收入分县市明细表2-3"/>
      <sheetName val="收入分县市明细表2-4"/>
      <sheetName val="支出分县市明细表2-1"/>
      <sheetName val="支出分县市明细表2-2"/>
      <sheetName val="支出分县市明细表2-3"/>
      <sheetName val="支出分县市明细表2-4"/>
      <sheetName val="州级重要指标表2"/>
      <sheetName val="企业所得税排名2"/>
      <sheetName val="武陵山2"/>
      <sheetName val="全省排名情况2"/>
      <sheetName val="五、国内贸易"/>
    </sheetNames>
    <sheetDataSet>
      <sheetData sheetId="0">
        <row r="4">
          <cell r="C4">
            <v>95859</v>
          </cell>
        </row>
        <row r="4">
          <cell r="G4">
            <v>1.05</v>
          </cell>
        </row>
      </sheetData>
      <sheetData sheetId="1">
        <row r="4">
          <cell r="C4">
            <v>626896</v>
          </cell>
        </row>
        <row r="4">
          <cell r="G4">
            <v>-6.61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加工成表"/>
      <sheetName val="Sheet1"/>
      <sheetName val="给黔江"/>
    </sheetNames>
    <sheetDataSet>
      <sheetData sheetId="0">
        <row r="3">
          <cell r="B3">
            <v>15863581.978736</v>
          </cell>
        </row>
        <row r="3">
          <cell r="E3">
            <v>0.0858761774049859</v>
          </cell>
        </row>
        <row r="3">
          <cell r="I3">
            <v>14573667.343277</v>
          </cell>
        </row>
        <row r="3">
          <cell r="L3">
            <v>0.124542552860804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规模工业"/>
      <sheetName val="固定资产投资"/>
      <sheetName val="社会消费品零售总额"/>
      <sheetName val="财政总收入"/>
      <sheetName val="居民可支配收入"/>
      <sheetName val="金融机构存贷款余额"/>
      <sheetName val="Sheet1"/>
    </sheetNames>
    <sheetDataSet>
      <sheetData sheetId="0"/>
      <sheetData sheetId="1">
        <row r="2">
          <cell r="B2" t="str">
            <v>规模工业增速</v>
          </cell>
        </row>
        <row r="10">
          <cell r="A10" t="str">
            <v>2022年
1-2月</v>
          </cell>
          <cell r="B10">
            <v>15.9</v>
          </cell>
        </row>
        <row r="11">
          <cell r="A11" t="str">
            <v>1-3月</v>
          </cell>
          <cell r="B11">
            <v>13.8</v>
          </cell>
        </row>
        <row r="12">
          <cell r="A12" t="str">
            <v>1-4月</v>
          </cell>
          <cell r="B12">
            <v>11.6</v>
          </cell>
        </row>
        <row r="13">
          <cell r="A13" t="str">
            <v>1-5月</v>
          </cell>
          <cell r="B13">
            <v>7.7</v>
          </cell>
        </row>
        <row r="14">
          <cell r="A14" t="str">
            <v>1-6月</v>
          </cell>
          <cell r="B14">
            <v>9</v>
          </cell>
        </row>
        <row r="15">
          <cell r="A15" t="str">
            <v>1-7月</v>
          </cell>
          <cell r="B15">
            <v>6.8</v>
          </cell>
        </row>
        <row r="16">
          <cell r="A16" t="str">
            <v>1-8月</v>
          </cell>
          <cell r="B16">
            <v>2.1</v>
          </cell>
        </row>
        <row r="17">
          <cell r="A17" t="str">
            <v>1-9月</v>
          </cell>
          <cell r="B17">
            <v>0.3</v>
          </cell>
        </row>
        <row r="18">
          <cell r="A18" t="str">
            <v>1-10月</v>
          </cell>
          <cell r="B18">
            <v>0.2</v>
          </cell>
        </row>
        <row r="19">
          <cell r="A19" t="str">
            <v>1-11月</v>
          </cell>
          <cell r="B19">
            <v>0.1</v>
          </cell>
        </row>
        <row r="20">
          <cell r="A20" t="str">
            <v>1-12月</v>
          </cell>
          <cell r="B20">
            <v>0.1</v>
          </cell>
        </row>
        <row r="21">
          <cell r="A21" t="str">
            <v>2023年1-2月</v>
          </cell>
          <cell r="B21">
            <v>-28.9</v>
          </cell>
        </row>
      </sheetData>
      <sheetData sheetId="2">
        <row r="2">
          <cell r="B2" t="str">
            <v>固定资产投资增速</v>
          </cell>
        </row>
        <row r="35">
          <cell r="A35" t="str">
            <v>2022年
1-2月</v>
          </cell>
          <cell r="B35">
            <v>10</v>
          </cell>
        </row>
        <row r="36">
          <cell r="A36" t="str">
            <v>1-3月</v>
          </cell>
          <cell r="B36">
            <v>10.1</v>
          </cell>
        </row>
        <row r="37">
          <cell r="A37" t="str">
            <v>1-4月</v>
          </cell>
          <cell r="B37">
            <v>9.7</v>
          </cell>
        </row>
        <row r="38">
          <cell r="A38" t="str">
            <v>1-5月</v>
          </cell>
          <cell r="B38">
            <v>9</v>
          </cell>
        </row>
        <row r="39">
          <cell r="A39" t="str">
            <v>1-6月</v>
          </cell>
          <cell r="B39">
            <v>10.3</v>
          </cell>
        </row>
        <row r="40">
          <cell r="A40" t="str">
            <v>1-7月</v>
          </cell>
          <cell r="B40">
            <v>10.4</v>
          </cell>
        </row>
        <row r="41">
          <cell r="A41" t="str">
            <v>1-8月</v>
          </cell>
          <cell r="B41">
            <v>10.5</v>
          </cell>
        </row>
        <row r="42">
          <cell r="A42" t="str">
            <v>1-9月</v>
          </cell>
          <cell r="B42">
            <v>10.2</v>
          </cell>
        </row>
        <row r="43">
          <cell r="A43" t="str">
            <v>1-10月</v>
          </cell>
          <cell r="B43">
            <v>10.7</v>
          </cell>
        </row>
        <row r="44">
          <cell r="A44" t="str">
            <v>1-11月</v>
          </cell>
          <cell r="B44">
            <v>9.8</v>
          </cell>
        </row>
        <row r="45">
          <cell r="A45" t="str">
            <v>1-12月</v>
          </cell>
          <cell r="B45">
            <v>8.1</v>
          </cell>
        </row>
        <row r="46">
          <cell r="A46" t="str">
            <v>2023年
1-2月</v>
          </cell>
          <cell r="B46">
            <v>7.9</v>
          </cell>
        </row>
      </sheetData>
      <sheetData sheetId="3">
        <row r="2">
          <cell r="B2" t="str">
            <v>社会消费品零售总额增速</v>
          </cell>
        </row>
        <row r="33">
          <cell r="A33" t="str">
            <v>2022年
1-2月</v>
          </cell>
          <cell r="B33">
            <v>5.6</v>
          </cell>
        </row>
        <row r="34">
          <cell r="A34" t="str">
            <v>1-3月</v>
          </cell>
          <cell r="B34">
            <v>2.9</v>
          </cell>
        </row>
        <row r="35">
          <cell r="A35" t="str">
            <v>1-4月</v>
          </cell>
          <cell r="B35">
            <v>0.2</v>
          </cell>
        </row>
        <row r="36">
          <cell r="A36" t="str">
            <v>1-5月</v>
          </cell>
          <cell r="B36">
            <v>-0.4</v>
          </cell>
        </row>
        <row r="37">
          <cell r="A37" t="str">
            <v>1-6月</v>
          </cell>
          <cell r="B37">
            <v>0.2</v>
          </cell>
        </row>
        <row r="38">
          <cell r="A38" t="str">
            <v>1-7月</v>
          </cell>
          <cell r="B38">
            <v>0.9</v>
          </cell>
        </row>
        <row r="39">
          <cell r="A39" t="str">
            <v>1-8月</v>
          </cell>
          <cell r="B39">
            <v>2.2</v>
          </cell>
        </row>
        <row r="40">
          <cell r="A40" t="str">
            <v>1-9月</v>
          </cell>
          <cell r="B40">
            <v>2.9</v>
          </cell>
        </row>
        <row r="41">
          <cell r="A41" t="str">
            <v>1-10月</v>
          </cell>
          <cell r="B41">
            <v>2.8</v>
          </cell>
        </row>
        <row r="42">
          <cell r="A42" t="str">
            <v>1-11月</v>
          </cell>
          <cell r="B42">
            <v>2.1</v>
          </cell>
        </row>
        <row r="43">
          <cell r="A43" t="str">
            <v>1-12月</v>
          </cell>
          <cell r="B43">
            <v>2.1</v>
          </cell>
        </row>
        <row r="44">
          <cell r="A44" t="str">
            <v>2023年
1-2月</v>
          </cell>
          <cell r="B44">
            <v>5</v>
          </cell>
        </row>
      </sheetData>
      <sheetData sheetId="4"/>
      <sheetData sheetId="5"/>
      <sheetData sheetId="6">
        <row r="4">
          <cell r="B4" t="str">
            <v>贷款增速</v>
          </cell>
          <cell r="C4" t="str">
            <v>存款增速</v>
          </cell>
        </row>
        <row r="29">
          <cell r="A29" t="str">
            <v>2022年
1-2月</v>
          </cell>
          <cell r="B29">
            <v>15</v>
          </cell>
          <cell r="C29">
            <v>9.5</v>
          </cell>
        </row>
        <row r="30">
          <cell r="A30" t="str">
            <v>1-3月</v>
          </cell>
          <cell r="B30">
            <v>13.3</v>
          </cell>
          <cell r="C30">
            <v>9.2</v>
          </cell>
        </row>
        <row r="31">
          <cell r="A31" t="str">
            <v>1-4月</v>
          </cell>
          <cell r="B31">
            <v>12.5</v>
          </cell>
          <cell r="C31">
            <v>10.6</v>
          </cell>
        </row>
        <row r="32">
          <cell r="A32" t="str">
            <v>1-5月</v>
          </cell>
          <cell r="B32">
            <v>12</v>
          </cell>
          <cell r="C32">
            <v>10.8</v>
          </cell>
        </row>
        <row r="33">
          <cell r="A33" t="str">
            <v>1-6月</v>
          </cell>
          <cell r="B33">
            <v>12.8</v>
          </cell>
          <cell r="C33">
            <v>12.3</v>
          </cell>
        </row>
        <row r="34">
          <cell r="A34" t="str">
            <v>1-7月</v>
          </cell>
          <cell r="B34">
            <v>12.7</v>
          </cell>
          <cell r="C34">
            <v>12.4</v>
          </cell>
        </row>
        <row r="35">
          <cell r="A35" t="str">
            <v>1-8月</v>
          </cell>
          <cell r="B35">
            <v>14.3</v>
          </cell>
          <cell r="C35">
            <v>12.6</v>
          </cell>
        </row>
        <row r="36">
          <cell r="A36" t="str">
            <v>1-9月</v>
          </cell>
          <cell r="B36">
            <v>13.5</v>
          </cell>
          <cell r="C36">
            <v>12.2</v>
          </cell>
        </row>
        <row r="37">
          <cell r="A37" t="str">
            <v>1-10月</v>
          </cell>
          <cell r="B37">
            <v>12</v>
          </cell>
          <cell r="C37">
            <v>11.6</v>
          </cell>
        </row>
        <row r="38">
          <cell r="A38" t="str">
            <v>1-11月</v>
          </cell>
          <cell r="B38">
            <v>15</v>
          </cell>
          <cell r="C38">
            <v>10.2</v>
          </cell>
        </row>
        <row r="39">
          <cell r="A39" t="str">
            <v>1-12月</v>
          </cell>
          <cell r="B39">
            <v>12.2</v>
          </cell>
          <cell r="C39">
            <v>8.6</v>
          </cell>
        </row>
        <row r="40">
          <cell r="A40" t="str">
            <v>2023年
1-2月</v>
          </cell>
          <cell r="B40">
            <v>12.5</v>
          </cell>
          <cell r="C40">
            <v>8.6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8"/>
  <sheetViews>
    <sheetView workbookViewId="0">
      <selection activeCell="G5" sqref="G5"/>
    </sheetView>
  </sheetViews>
  <sheetFormatPr defaultColWidth="9" defaultRowHeight="15.75"/>
  <cols>
    <col min="1" max="1" width="9" style="273"/>
    <col min="2" max="2" width="9" style="272"/>
    <col min="3" max="3" width="9" style="274"/>
    <col min="4" max="4" width="48.375" style="272" customWidth="true"/>
    <col min="5" max="5" width="17.125" style="272" customWidth="true"/>
    <col min="6" max="6" width="19.125" style="272" customWidth="true"/>
    <col min="7" max="8" width="9" style="272"/>
    <col min="9" max="9" width="7.375" style="272" customWidth="true"/>
    <col min="10" max="11" width="9" style="272"/>
    <col min="12" max="12" width="15" style="272" customWidth="true"/>
    <col min="13" max="13" width="9" style="272"/>
    <col min="14" max="14" width="5.375" style="272" customWidth="true"/>
    <col min="15" max="15" width="48.375" style="272" customWidth="true"/>
    <col min="16" max="255" width="9" style="272"/>
    <col min="256" max="16384" width="9" style="273"/>
  </cols>
  <sheetData>
    <row r="1" s="272" customFormat="true" ht="20.25" spans="2:18">
      <c r="B1" s="205" t="s">
        <v>0</v>
      </c>
      <c r="C1" s="205"/>
      <c r="D1" s="205"/>
      <c r="E1" s="205"/>
      <c r="F1" s="205"/>
      <c r="G1" s="205"/>
      <c r="H1" s="205"/>
      <c r="L1" s="205" t="s">
        <v>0</v>
      </c>
      <c r="M1" s="205"/>
      <c r="N1" s="205"/>
      <c r="O1" s="205"/>
      <c r="P1" s="205"/>
      <c r="Q1" s="205"/>
      <c r="R1" s="205"/>
    </row>
    <row r="2" s="272" customFormat="true" ht="13.5" spans="2:9">
      <c r="B2" s="275" t="s">
        <v>1</v>
      </c>
      <c r="C2" s="276" t="s">
        <v>2</v>
      </c>
      <c r="D2" s="275" t="s">
        <v>3</v>
      </c>
      <c r="E2" s="209" t="s">
        <v>4</v>
      </c>
      <c r="F2" s="209" t="s">
        <v>5</v>
      </c>
      <c r="G2" s="275" t="s">
        <v>6</v>
      </c>
      <c r="H2" s="275" t="s">
        <v>7</v>
      </c>
      <c r="I2" s="280" t="s">
        <v>8</v>
      </c>
    </row>
    <row r="3" s="272" customFormat="true" ht="13.5" spans="2:9">
      <c r="B3" s="277">
        <v>1</v>
      </c>
      <c r="C3" s="278" t="s">
        <v>9</v>
      </c>
      <c r="D3" s="277" t="str">
        <f>'[1]1-1 '!$A$1</f>
        <v>全州主要经济指标</v>
      </c>
      <c r="E3" s="279" t="s">
        <v>10</v>
      </c>
      <c r="F3" s="279" t="s">
        <v>11</v>
      </c>
      <c r="G3" s="277">
        <v>1</v>
      </c>
      <c r="H3" s="277"/>
      <c r="I3" s="281">
        <f t="shared" ref="I3:I13" si="0">G3+H3</f>
        <v>1</v>
      </c>
    </row>
    <row r="4" s="272" customFormat="true" ht="13.5" spans="2:9">
      <c r="B4" s="277">
        <v>2</v>
      </c>
      <c r="C4" s="278" t="s">
        <v>12</v>
      </c>
      <c r="D4" s="277" t="str">
        <f>'[1]1-2'!A1</f>
        <v>地区生产总值</v>
      </c>
      <c r="E4" s="279" t="s">
        <v>10</v>
      </c>
      <c r="F4" s="279" t="s">
        <v>13</v>
      </c>
      <c r="G4" s="277"/>
      <c r="H4" s="277">
        <v>2</v>
      </c>
      <c r="I4" s="281">
        <f t="shared" si="0"/>
        <v>2</v>
      </c>
    </row>
    <row r="5" s="272" customFormat="true" ht="13.5" spans="2:10">
      <c r="B5" s="277">
        <v>3</v>
      </c>
      <c r="C5" s="278" t="s">
        <v>14</v>
      </c>
      <c r="D5" s="277" t="str">
        <f>'[1]1-3'!A1</f>
        <v>农业生产</v>
      </c>
      <c r="E5" s="279" t="s">
        <v>15</v>
      </c>
      <c r="F5" s="279" t="s">
        <v>16</v>
      </c>
      <c r="G5" s="277"/>
      <c r="H5" s="277">
        <v>2</v>
      </c>
      <c r="I5" s="281">
        <f t="shared" si="0"/>
        <v>2</v>
      </c>
      <c r="J5" s="272" t="s">
        <v>17</v>
      </c>
    </row>
    <row r="6" s="272" customFormat="true" ht="13.5" spans="2:9">
      <c r="B6" s="277">
        <v>4</v>
      </c>
      <c r="C6" s="278" t="s">
        <v>18</v>
      </c>
      <c r="D6" s="277" t="str">
        <f>'[1]1-4'!A1</f>
        <v>规模工业增加值</v>
      </c>
      <c r="E6" s="279" t="s">
        <v>19</v>
      </c>
      <c r="F6" s="279" t="s">
        <v>20</v>
      </c>
      <c r="G6" s="277">
        <v>1</v>
      </c>
      <c r="H6" s="277"/>
      <c r="I6" s="281">
        <f t="shared" si="0"/>
        <v>1</v>
      </c>
    </row>
    <row r="7" s="272" customFormat="true" ht="13.5" spans="2:9">
      <c r="B7" s="277">
        <v>5</v>
      </c>
      <c r="C7" s="278" t="s">
        <v>21</v>
      </c>
      <c r="D7" s="277" t="str">
        <f>'[1]1-5'!A1</f>
        <v>规模工业大类行业增加值</v>
      </c>
      <c r="E7" s="279" t="s">
        <v>19</v>
      </c>
      <c r="F7" s="279" t="s">
        <v>20</v>
      </c>
      <c r="G7" s="277">
        <v>1</v>
      </c>
      <c r="H7" s="277"/>
      <c r="I7" s="281">
        <f t="shared" si="0"/>
        <v>1</v>
      </c>
    </row>
    <row r="8" s="272" customFormat="true" ht="13.5" spans="2:9">
      <c r="B8" s="277">
        <v>6</v>
      </c>
      <c r="C8" s="278" t="s">
        <v>22</v>
      </c>
      <c r="D8" s="277" t="str">
        <f>'[1]1-6'!A1</f>
        <v>规模工业主要产品产量</v>
      </c>
      <c r="E8" s="279" t="s">
        <v>19</v>
      </c>
      <c r="F8" s="279" t="s">
        <v>20</v>
      </c>
      <c r="G8" s="277">
        <v>1</v>
      </c>
      <c r="H8" s="277"/>
      <c r="I8" s="281">
        <f t="shared" si="0"/>
        <v>1</v>
      </c>
    </row>
    <row r="9" s="272" customFormat="true" ht="13.5" spans="2:9">
      <c r="B9" s="277">
        <v>7</v>
      </c>
      <c r="C9" s="278" t="s">
        <v>23</v>
      </c>
      <c r="D9" s="277" t="str">
        <f>'[1]1-7'!A1</f>
        <v>交通运输和邮电</v>
      </c>
      <c r="E9" s="279" t="s">
        <v>24</v>
      </c>
      <c r="F9" s="279" t="s">
        <v>25</v>
      </c>
      <c r="G9" s="277">
        <v>1</v>
      </c>
      <c r="H9" s="277"/>
      <c r="I9" s="281">
        <f t="shared" si="0"/>
        <v>1</v>
      </c>
    </row>
    <row r="10" s="272" customFormat="true" ht="13.5" spans="2:9">
      <c r="B10" s="277">
        <v>8</v>
      </c>
      <c r="C10" s="278" t="s">
        <v>26</v>
      </c>
      <c r="D10" s="277" t="str">
        <f>'[1]1-8'!A1</f>
        <v>规模以上服务业营业收入</v>
      </c>
      <c r="E10" s="279" t="s">
        <v>24</v>
      </c>
      <c r="F10" s="279" t="s">
        <v>27</v>
      </c>
      <c r="G10" s="277"/>
      <c r="H10" s="277">
        <v>2</v>
      </c>
      <c r="I10" s="281">
        <f t="shared" si="0"/>
        <v>2</v>
      </c>
    </row>
    <row r="11" s="272" customFormat="true" ht="13.5" spans="2:9">
      <c r="B11" s="277">
        <v>9</v>
      </c>
      <c r="C11" s="278" t="s">
        <v>28</v>
      </c>
      <c r="D11" s="277" t="str">
        <f>'[1]1-9'!A1</f>
        <v>固定资产投资</v>
      </c>
      <c r="E11" s="279" t="s">
        <v>19</v>
      </c>
      <c r="F11" s="279" t="s">
        <v>29</v>
      </c>
      <c r="G11" s="277">
        <v>1</v>
      </c>
      <c r="H11" s="277"/>
      <c r="I11" s="281">
        <f t="shared" si="0"/>
        <v>1</v>
      </c>
    </row>
    <row r="12" s="272" customFormat="true" ht="13.5" spans="2:9">
      <c r="B12" s="277">
        <v>10</v>
      </c>
      <c r="C12" s="278" t="s">
        <v>30</v>
      </c>
      <c r="D12" s="277" t="str">
        <f>'[1]1-10'!A1</f>
        <v>各行业固定资产投资</v>
      </c>
      <c r="E12" s="279" t="s">
        <v>19</v>
      </c>
      <c r="F12" s="279" t="s">
        <v>29</v>
      </c>
      <c r="G12" s="277">
        <v>1</v>
      </c>
      <c r="H12" s="277"/>
      <c r="I12" s="281">
        <f t="shared" si="0"/>
        <v>1</v>
      </c>
    </row>
    <row r="13" s="272" customFormat="true" ht="13.5" spans="2:9">
      <c r="B13" s="277">
        <v>11</v>
      </c>
      <c r="C13" s="278" t="s">
        <v>31</v>
      </c>
      <c r="D13" s="277" t="str">
        <f>'[1]1-11'!A1</f>
        <v>施工项目</v>
      </c>
      <c r="E13" s="279" t="s">
        <v>19</v>
      </c>
      <c r="F13" s="279" t="s">
        <v>29</v>
      </c>
      <c r="G13" s="277">
        <v>1</v>
      </c>
      <c r="H13" s="277"/>
      <c r="I13" s="281">
        <f t="shared" si="0"/>
        <v>1</v>
      </c>
    </row>
    <row r="14" s="272" customFormat="true" ht="13.5" spans="2:9">
      <c r="B14" s="277">
        <v>12</v>
      </c>
      <c r="C14" s="278" t="s">
        <v>32</v>
      </c>
      <c r="D14" s="277" t="str">
        <f>'[1]1-12'!A1</f>
        <v>贸易、内联引资和旅游</v>
      </c>
      <c r="E14" s="279" t="s">
        <v>19</v>
      </c>
      <c r="F14" s="279" t="s">
        <v>33</v>
      </c>
      <c r="G14" s="277">
        <v>1</v>
      </c>
      <c r="H14" s="277" t="s">
        <v>34</v>
      </c>
      <c r="I14" s="281"/>
    </row>
    <row r="15" s="272" customFormat="true" ht="13.5" spans="2:9">
      <c r="B15" s="277">
        <v>13</v>
      </c>
      <c r="C15" s="278" t="s">
        <v>35</v>
      </c>
      <c r="D15" s="277" t="str">
        <f>'[1]1-13'!A1</f>
        <v>限额以上法人批发和零售商品零售额</v>
      </c>
      <c r="E15" s="279" t="s">
        <v>19</v>
      </c>
      <c r="F15" s="279" t="s">
        <v>36</v>
      </c>
      <c r="G15" s="277">
        <v>1</v>
      </c>
      <c r="H15" s="277"/>
      <c r="I15" s="281">
        <f t="shared" ref="I15:I57" si="1">G15+H15</f>
        <v>1</v>
      </c>
    </row>
    <row r="16" s="272" customFormat="true" ht="13.5" spans="2:9">
      <c r="B16" s="277">
        <v>14</v>
      </c>
      <c r="C16" s="278" t="s">
        <v>37</v>
      </c>
      <c r="D16" s="277" t="str">
        <f>'[1]1-14'!A1</f>
        <v>高新技术产业</v>
      </c>
      <c r="E16" s="279" t="s">
        <v>38</v>
      </c>
      <c r="F16" s="279" t="s">
        <v>39</v>
      </c>
      <c r="G16" s="277"/>
      <c r="H16" s="277">
        <v>2</v>
      </c>
      <c r="I16" s="281">
        <f t="shared" si="1"/>
        <v>2</v>
      </c>
    </row>
    <row r="17" s="272" customFormat="true" ht="13.5" spans="2:9">
      <c r="B17" s="277">
        <v>15</v>
      </c>
      <c r="C17" s="278" t="s">
        <v>40</v>
      </c>
      <c r="D17" s="277" t="str">
        <f>'[1]1-15'!A1</f>
        <v>劳动工资总额</v>
      </c>
      <c r="E17" s="279" t="s">
        <v>38</v>
      </c>
      <c r="F17" s="279" t="s">
        <v>41</v>
      </c>
      <c r="G17" s="277"/>
      <c r="H17" s="277">
        <v>2</v>
      </c>
      <c r="I17" s="281">
        <f t="shared" si="1"/>
        <v>2</v>
      </c>
    </row>
    <row r="18" s="272" customFormat="true" ht="13.5" spans="2:9">
      <c r="B18" s="277">
        <v>16</v>
      </c>
      <c r="C18" s="278" t="s">
        <v>42</v>
      </c>
      <c r="D18" s="277" t="str">
        <f>'[1]1-16'!A1</f>
        <v>财政总收入</v>
      </c>
      <c r="E18" s="279" t="s">
        <v>10</v>
      </c>
      <c r="F18" s="279" t="s">
        <v>43</v>
      </c>
      <c r="G18" s="277">
        <v>1</v>
      </c>
      <c r="H18" s="277"/>
      <c r="I18" s="281">
        <f t="shared" si="1"/>
        <v>1</v>
      </c>
    </row>
    <row r="19" s="272" customFormat="true" ht="13.5" spans="2:9">
      <c r="B19" s="277">
        <v>17</v>
      </c>
      <c r="C19" s="278" t="s">
        <v>44</v>
      </c>
      <c r="D19" s="277" t="str">
        <f>'[1]1-17'!A1</f>
        <v>财政总支出</v>
      </c>
      <c r="E19" s="279" t="s">
        <v>10</v>
      </c>
      <c r="F19" s="279" t="s">
        <v>43</v>
      </c>
      <c r="G19" s="277">
        <v>1</v>
      </c>
      <c r="H19" s="277"/>
      <c r="I19" s="281">
        <f t="shared" si="1"/>
        <v>1</v>
      </c>
    </row>
    <row r="20" s="272" customFormat="true" ht="13.5" spans="2:9">
      <c r="B20" s="277">
        <v>18</v>
      </c>
      <c r="C20" s="278" t="s">
        <v>45</v>
      </c>
      <c r="D20" s="277" t="str">
        <f>'[1]1-18'!A1</f>
        <v>金融机构本外币存贷款余额</v>
      </c>
      <c r="E20" s="279" t="s">
        <v>10</v>
      </c>
      <c r="F20" s="279" t="s">
        <v>46</v>
      </c>
      <c r="G20" s="277">
        <v>1</v>
      </c>
      <c r="H20" s="277"/>
      <c r="I20" s="281">
        <f t="shared" si="1"/>
        <v>1</v>
      </c>
    </row>
    <row r="21" s="272" customFormat="true" ht="13.5" spans="2:9">
      <c r="B21" s="277">
        <v>19</v>
      </c>
      <c r="C21" s="278" t="s">
        <v>47</v>
      </c>
      <c r="D21" s="277" t="str">
        <f>'[1]1-19'!A1</f>
        <v>城乡居民收支与物价</v>
      </c>
      <c r="E21" s="279" t="s">
        <v>10</v>
      </c>
      <c r="F21" s="279" t="s">
        <v>48</v>
      </c>
      <c r="G21" s="277"/>
      <c r="H21" s="277">
        <v>2</v>
      </c>
      <c r="I21" s="281">
        <f t="shared" si="1"/>
        <v>2</v>
      </c>
    </row>
    <row r="22" s="272" customFormat="true" ht="13.5" spans="2:9">
      <c r="B22" s="277">
        <v>20</v>
      </c>
      <c r="C22" s="278" t="s">
        <v>49</v>
      </c>
      <c r="D22" s="277" t="str">
        <f>'[1]2-1'!A1</f>
        <v>分县市区地区生产总值</v>
      </c>
      <c r="E22" s="279" t="s">
        <v>10</v>
      </c>
      <c r="F22" s="279" t="s">
        <v>13</v>
      </c>
      <c r="G22" s="277"/>
      <c r="H22" s="277">
        <v>2</v>
      </c>
      <c r="I22" s="281">
        <f t="shared" si="1"/>
        <v>2</v>
      </c>
    </row>
    <row r="23" s="272" customFormat="true" spans="1:9">
      <c r="A23" s="273"/>
      <c r="B23" s="277">
        <v>21</v>
      </c>
      <c r="C23" s="278" t="s">
        <v>50</v>
      </c>
      <c r="D23" s="277" t="str">
        <f>'[1]2-2'!A1</f>
        <v>分县市区第一产业增加值</v>
      </c>
      <c r="E23" s="279" t="s">
        <v>10</v>
      </c>
      <c r="F23" s="279" t="s">
        <v>13</v>
      </c>
      <c r="G23" s="277"/>
      <c r="H23" s="277">
        <v>2</v>
      </c>
      <c r="I23" s="281">
        <f t="shared" si="1"/>
        <v>2</v>
      </c>
    </row>
    <row r="24" s="272" customFormat="true" spans="1:9">
      <c r="A24" s="273"/>
      <c r="B24" s="277">
        <v>22</v>
      </c>
      <c r="C24" s="278" t="s">
        <v>51</v>
      </c>
      <c r="D24" s="277" t="str">
        <f>'[1]2-3'!A1</f>
        <v>分县市区第二产业增加值</v>
      </c>
      <c r="E24" s="279" t="s">
        <v>10</v>
      </c>
      <c r="F24" s="279" t="s">
        <v>13</v>
      </c>
      <c r="G24" s="277"/>
      <c r="H24" s="277">
        <v>2</v>
      </c>
      <c r="I24" s="281">
        <f t="shared" si="1"/>
        <v>2</v>
      </c>
    </row>
    <row r="25" s="272" customFormat="true" spans="1:9">
      <c r="A25" s="273"/>
      <c r="B25" s="277">
        <v>23</v>
      </c>
      <c r="C25" s="278" t="s">
        <v>52</v>
      </c>
      <c r="D25" s="277" t="str">
        <f>'[1]2-4'!A1</f>
        <v>分县市区第三产业增加值</v>
      </c>
      <c r="E25" s="279" t="s">
        <v>10</v>
      </c>
      <c r="F25" s="279" t="s">
        <v>13</v>
      </c>
      <c r="G25" s="277"/>
      <c r="H25" s="277">
        <v>2</v>
      </c>
      <c r="I25" s="281">
        <f t="shared" si="1"/>
        <v>2</v>
      </c>
    </row>
    <row r="26" s="272" customFormat="true" spans="1:9">
      <c r="A26" s="273"/>
      <c r="B26" s="277">
        <v>24</v>
      </c>
      <c r="C26" s="278" t="s">
        <v>53</v>
      </c>
      <c r="D26" s="277" t="str">
        <f>'[1]2-5'!A1</f>
        <v>分县市区规模工业增加值</v>
      </c>
      <c r="E26" s="279" t="s">
        <v>19</v>
      </c>
      <c r="F26" s="279" t="s">
        <v>20</v>
      </c>
      <c r="G26" s="277">
        <v>1</v>
      </c>
      <c r="H26" s="277"/>
      <c r="I26" s="281">
        <f t="shared" si="1"/>
        <v>1</v>
      </c>
    </row>
    <row r="27" spans="2:9">
      <c r="B27" s="277">
        <v>25</v>
      </c>
      <c r="C27" s="278" t="s">
        <v>54</v>
      </c>
      <c r="D27" s="277" t="str">
        <f>'[1]2-6'!A1</f>
        <v>分县市区建筑业总产值</v>
      </c>
      <c r="E27" s="279" t="s">
        <v>19</v>
      </c>
      <c r="F27" s="279" t="s">
        <v>55</v>
      </c>
      <c r="G27" s="277"/>
      <c r="H27" s="277">
        <v>2</v>
      </c>
      <c r="I27" s="281">
        <f t="shared" si="1"/>
        <v>2</v>
      </c>
    </row>
    <row r="28" spans="2:9">
      <c r="B28" s="277">
        <v>26</v>
      </c>
      <c r="C28" s="278" t="s">
        <v>56</v>
      </c>
      <c r="D28" s="277" t="str">
        <f>'[1]2-7 '!A1</f>
        <v>分县市规模以上服务业营业收入</v>
      </c>
      <c r="E28" s="279" t="s">
        <v>24</v>
      </c>
      <c r="F28" s="279" t="s">
        <v>27</v>
      </c>
      <c r="G28" s="277"/>
      <c r="H28" s="277">
        <v>2</v>
      </c>
      <c r="I28" s="281">
        <f t="shared" si="1"/>
        <v>2</v>
      </c>
    </row>
    <row r="29" spans="2:9">
      <c r="B29" s="277">
        <v>27</v>
      </c>
      <c r="C29" s="278" t="s">
        <v>57</v>
      </c>
      <c r="D29" s="277" t="str">
        <f>'[1]2-8'!A1</f>
        <v>分县市区固定资产投资</v>
      </c>
      <c r="E29" s="279" t="s">
        <v>19</v>
      </c>
      <c r="F29" s="279" t="s">
        <v>29</v>
      </c>
      <c r="G29" s="277">
        <v>1</v>
      </c>
      <c r="H29" s="277"/>
      <c r="I29" s="281">
        <f t="shared" si="1"/>
        <v>1</v>
      </c>
    </row>
    <row r="30" spans="2:9">
      <c r="B30" s="277">
        <v>28</v>
      </c>
      <c r="C30" s="278" t="s">
        <v>58</v>
      </c>
      <c r="D30" s="277" t="str">
        <f>'[1]2-9'!A1</f>
        <v>分县市区工业投资</v>
      </c>
      <c r="E30" s="279" t="s">
        <v>19</v>
      </c>
      <c r="F30" s="279" t="s">
        <v>29</v>
      </c>
      <c r="G30" s="277">
        <v>1</v>
      </c>
      <c r="H30" s="277"/>
      <c r="I30" s="281">
        <f t="shared" si="1"/>
        <v>1</v>
      </c>
    </row>
    <row r="31" spans="2:9">
      <c r="B31" s="277">
        <v>29</v>
      </c>
      <c r="C31" s="278" t="s">
        <v>59</v>
      </c>
      <c r="D31" s="277" t="str">
        <f>'[1]2-10'!A1</f>
        <v>分县市区房地产开发投资</v>
      </c>
      <c r="E31" s="279" t="s">
        <v>19</v>
      </c>
      <c r="F31" s="279" t="s">
        <v>29</v>
      </c>
      <c r="G31" s="277">
        <v>1</v>
      </c>
      <c r="H31" s="277"/>
      <c r="I31" s="281">
        <f t="shared" si="1"/>
        <v>1</v>
      </c>
    </row>
    <row r="32" spans="2:9">
      <c r="B32" s="277">
        <v>30</v>
      </c>
      <c r="C32" s="278" t="s">
        <v>60</v>
      </c>
      <c r="D32" s="277" t="str">
        <f>'[1]2-11'!A1</f>
        <v>分县市区施工项目</v>
      </c>
      <c r="E32" s="279" t="s">
        <v>19</v>
      </c>
      <c r="F32" s="279" t="s">
        <v>29</v>
      </c>
      <c r="G32" s="277">
        <v>1</v>
      </c>
      <c r="H32" s="277"/>
      <c r="I32" s="281">
        <f t="shared" si="1"/>
        <v>1</v>
      </c>
    </row>
    <row r="33" spans="2:9">
      <c r="B33" s="277">
        <v>31</v>
      </c>
      <c r="C33" s="278" t="s">
        <v>61</v>
      </c>
      <c r="D33" s="277" t="str">
        <f>'[1]2-12'!A1</f>
        <v>分县市区社会消费品零售总额</v>
      </c>
      <c r="E33" s="279" t="s">
        <v>19</v>
      </c>
      <c r="F33" s="279" t="s">
        <v>36</v>
      </c>
      <c r="G33" s="277">
        <v>1</v>
      </c>
      <c r="H33" s="277"/>
      <c r="I33" s="281">
        <f t="shared" si="1"/>
        <v>1</v>
      </c>
    </row>
    <row r="34" spans="2:9">
      <c r="B34" s="277">
        <v>32</v>
      </c>
      <c r="C34" s="278" t="s">
        <v>62</v>
      </c>
      <c r="D34" s="277" t="str">
        <f>'[1]2-13'!A1</f>
        <v>分县市区实际利用内资</v>
      </c>
      <c r="E34" s="279" t="s">
        <v>19</v>
      </c>
      <c r="F34" s="279" t="s">
        <v>63</v>
      </c>
      <c r="G34" s="277"/>
      <c r="H34" s="277">
        <v>2</v>
      </c>
      <c r="I34" s="281">
        <f t="shared" si="1"/>
        <v>2</v>
      </c>
    </row>
    <row r="35" spans="2:9">
      <c r="B35" s="277">
        <v>33</v>
      </c>
      <c r="C35" s="278" t="s">
        <v>64</v>
      </c>
      <c r="D35" s="277" t="str">
        <f>'[1]2-14'!A1</f>
        <v>分县市区财政总收入</v>
      </c>
      <c r="E35" s="279" t="s">
        <v>10</v>
      </c>
      <c r="F35" s="279" t="s">
        <v>43</v>
      </c>
      <c r="G35" s="277"/>
      <c r="H35" s="277">
        <v>2</v>
      </c>
      <c r="I35" s="281">
        <f t="shared" si="1"/>
        <v>2</v>
      </c>
    </row>
    <row r="36" spans="2:9">
      <c r="B36" s="277">
        <v>34</v>
      </c>
      <c r="C36" s="278" t="s">
        <v>65</v>
      </c>
      <c r="D36" s="277" t="str">
        <f>'[1]2-15'!A1</f>
        <v>分县市区地方财政收入</v>
      </c>
      <c r="E36" s="279" t="s">
        <v>10</v>
      </c>
      <c r="F36" s="279" t="s">
        <v>43</v>
      </c>
      <c r="G36" s="277">
        <v>1</v>
      </c>
      <c r="H36" s="277"/>
      <c r="I36" s="281">
        <f t="shared" si="1"/>
        <v>1</v>
      </c>
    </row>
    <row r="37" spans="2:9">
      <c r="B37" s="277">
        <v>35</v>
      </c>
      <c r="C37" s="278" t="s">
        <v>66</v>
      </c>
      <c r="D37" s="277" t="str">
        <f>'[1]2-16'!A1</f>
        <v>分县市区财政支出</v>
      </c>
      <c r="E37" s="279" t="s">
        <v>10</v>
      </c>
      <c r="F37" s="279" t="s">
        <v>43</v>
      </c>
      <c r="G37" s="277">
        <v>1</v>
      </c>
      <c r="H37" s="277"/>
      <c r="I37" s="281">
        <f t="shared" si="1"/>
        <v>1</v>
      </c>
    </row>
    <row r="38" spans="2:9">
      <c r="B38" s="277">
        <v>36</v>
      </c>
      <c r="C38" s="278" t="s">
        <v>67</v>
      </c>
      <c r="D38" s="277" t="str">
        <f>'[1]2-17'!A1</f>
        <v>分县市金融机构本外币存款余额</v>
      </c>
      <c r="E38" s="279" t="s">
        <v>10</v>
      </c>
      <c r="F38" s="279" t="s">
        <v>46</v>
      </c>
      <c r="G38" s="277">
        <v>1</v>
      </c>
      <c r="H38" s="277"/>
      <c r="I38" s="281">
        <f t="shared" si="1"/>
        <v>1</v>
      </c>
    </row>
    <row r="39" spans="2:9">
      <c r="B39" s="277">
        <v>37</v>
      </c>
      <c r="C39" s="278" t="s">
        <v>68</v>
      </c>
      <c r="D39" s="277" t="str">
        <f>'[1]2-18'!A1</f>
        <v>分县市金融机构本外币贷款余额</v>
      </c>
      <c r="E39" s="279" t="s">
        <v>10</v>
      </c>
      <c r="F39" s="279" t="s">
        <v>46</v>
      </c>
      <c r="G39" s="277">
        <v>1</v>
      </c>
      <c r="H39" s="277"/>
      <c r="I39" s="281">
        <f t="shared" si="1"/>
        <v>1</v>
      </c>
    </row>
    <row r="40" spans="2:9">
      <c r="B40" s="277">
        <v>38</v>
      </c>
      <c r="C40" s="278" t="s">
        <v>69</v>
      </c>
      <c r="D40" s="277" t="str">
        <f>'[1]2-19'!A1</f>
        <v>分县市居民人均可支配收入</v>
      </c>
      <c r="E40" s="279" t="s">
        <v>10</v>
      </c>
      <c r="F40" s="279" t="s">
        <v>48</v>
      </c>
      <c r="G40" s="277"/>
      <c r="H40" s="277">
        <v>2</v>
      </c>
      <c r="I40" s="281">
        <f t="shared" si="1"/>
        <v>2</v>
      </c>
    </row>
    <row r="41" spans="2:9">
      <c r="B41" s="277">
        <v>39</v>
      </c>
      <c r="C41" s="278" t="s">
        <v>70</v>
      </c>
      <c r="D41" s="277" t="str">
        <f>'[1]2-20'!A1</f>
        <v>分县市城镇居民人均可支配收入</v>
      </c>
      <c r="E41" s="279" t="s">
        <v>10</v>
      </c>
      <c r="F41" s="279" t="s">
        <v>48</v>
      </c>
      <c r="G41" s="277"/>
      <c r="H41" s="277">
        <v>2</v>
      </c>
      <c r="I41" s="281">
        <f t="shared" si="1"/>
        <v>2</v>
      </c>
    </row>
    <row r="42" spans="2:9">
      <c r="B42" s="277">
        <v>40</v>
      </c>
      <c r="C42" s="278" t="s">
        <v>71</v>
      </c>
      <c r="D42" s="277" t="str">
        <f>'[1]2-21'!A1</f>
        <v>分县市农村居民人均可支配收入</v>
      </c>
      <c r="E42" s="279" t="s">
        <v>10</v>
      </c>
      <c r="F42" s="279" t="s">
        <v>48</v>
      </c>
      <c r="G42" s="277"/>
      <c r="H42" s="277">
        <v>2</v>
      </c>
      <c r="I42" s="281">
        <f t="shared" si="1"/>
        <v>2</v>
      </c>
    </row>
    <row r="43" spans="2:9">
      <c r="B43" s="277">
        <v>41</v>
      </c>
      <c r="C43" s="278" t="s">
        <v>72</v>
      </c>
      <c r="D43" s="277" t="str">
        <f>'[1]2-22'!A1</f>
        <v>分县市全社会用电量</v>
      </c>
      <c r="E43" s="279" t="s">
        <v>73</v>
      </c>
      <c r="F43" s="279" t="s">
        <v>74</v>
      </c>
      <c r="G43" s="277">
        <v>1</v>
      </c>
      <c r="H43" s="277"/>
      <c r="I43" s="281">
        <f t="shared" si="1"/>
        <v>1</v>
      </c>
    </row>
    <row r="44" spans="2:9">
      <c r="B44" s="277">
        <v>42</v>
      </c>
      <c r="C44" s="278" t="s">
        <v>75</v>
      </c>
      <c r="D44" s="277" t="str">
        <f>'[1]2-23'!A1</f>
        <v>分县市工业用电量</v>
      </c>
      <c r="E44" s="279" t="s">
        <v>73</v>
      </c>
      <c r="F44" s="279" t="s">
        <v>74</v>
      </c>
      <c r="G44" s="277">
        <v>1</v>
      </c>
      <c r="H44" s="277"/>
      <c r="I44" s="281">
        <f t="shared" si="1"/>
        <v>1</v>
      </c>
    </row>
    <row r="45" spans="2:9">
      <c r="B45" s="277">
        <v>43</v>
      </c>
      <c r="C45" s="278" t="s">
        <v>76</v>
      </c>
      <c r="D45" s="277" t="s">
        <v>77</v>
      </c>
      <c r="E45" s="277" t="s">
        <v>10</v>
      </c>
      <c r="F45" s="277" t="s">
        <v>13</v>
      </c>
      <c r="G45" s="277"/>
      <c r="H45" s="277">
        <v>2</v>
      </c>
      <c r="I45" s="281">
        <f t="shared" si="1"/>
        <v>2</v>
      </c>
    </row>
    <row r="46" spans="2:9">
      <c r="B46" s="277">
        <v>44</v>
      </c>
      <c r="C46" s="278" t="s">
        <v>78</v>
      </c>
      <c r="D46" s="277" t="s">
        <v>79</v>
      </c>
      <c r="E46" s="277" t="s">
        <v>19</v>
      </c>
      <c r="F46" s="277" t="s">
        <v>20</v>
      </c>
      <c r="G46" s="277">
        <v>1</v>
      </c>
      <c r="H46" s="277"/>
      <c r="I46" s="281">
        <f t="shared" si="1"/>
        <v>1</v>
      </c>
    </row>
    <row r="47" spans="2:9">
      <c r="B47" s="277">
        <v>45</v>
      </c>
      <c r="C47" s="278" t="s">
        <v>80</v>
      </c>
      <c r="D47" s="277" t="s">
        <v>81</v>
      </c>
      <c r="E47" s="277" t="s">
        <v>19</v>
      </c>
      <c r="F47" s="277" t="s">
        <v>29</v>
      </c>
      <c r="G47" s="277">
        <v>1</v>
      </c>
      <c r="H47" s="277"/>
      <c r="I47" s="281">
        <f t="shared" si="1"/>
        <v>1</v>
      </c>
    </row>
    <row r="48" spans="2:9">
      <c r="B48" s="277">
        <v>46</v>
      </c>
      <c r="C48" s="278" t="s">
        <v>82</v>
      </c>
      <c r="D48" s="277" t="s">
        <v>83</v>
      </c>
      <c r="E48" s="277" t="s">
        <v>19</v>
      </c>
      <c r="F48" s="277" t="s">
        <v>29</v>
      </c>
      <c r="G48" s="277">
        <v>1</v>
      </c>
      <c r="H48" s="277"/>
      <c r="I48" s="281">
        <f t="shared" si="1"/>
        <v>1</v>
      </c>
    </row>
    <row r="49" spans="2:9">
      <c r="B49" s="277">
        <v>47</v>
      </c>
      <c r="C49" s="278" t="s">
        <v>84</v>
      </c>
      <c r="D49" s="277" t="s">
        <v>85</v>
      </c>
      <c r="E49" s="277" t="s">
        <v>24</v>
      </c>
      <c r="F49" s="277" t="s">
        <v>27</v>
      </c>
      <c r="G49" s="277"/>
      <c r="H49" s="277">
        <v>2</v>
      </c>
      <c r="I49" s="281">
        <f t="shared" si="1"/>
        <v>2</v>
      </c>
    </row>
    <row r="50" spans="2:9">
      <c r="B50" s="277">
        <v>48</v>
      </c>
      <c r="C50" s="278" t="s">
        <v>86</v>
      </c>
      <c r="D50" s="277" t="s">
        <v>87</v>
      </c>
      <c r="E50" s="277" t="s">
        <v>19</v>
      </c>
      <c r="F50" s="277" t="s">
        <v>36</v>
      </c>
      <c r="G50" s="277">
        <v>1</v>
      </c>
      <c r="H50" s="277"/>
      <c r="I50" s="281">
        <f t="shared" si="1"/>
        <v>1</v>
      </c>
    </row>
    <row r="51" spans="2:9">
      <c r="B51" s="277">
        <v>49</v>
      </c>
      <c r="C51" s="278" t="s">
        <v>88</v>
      </c>
      <c r="D51" s="277" t="s">
        <v>89</v>
      </c>
      <c r="E51" s="277" t="s">
        <v>10</v>
      </c>
      <c r="F51" s="277" t="s">
        <v>11</v>
      </c>
      <c r="G51" s="277">
        <v>1</v>
      </c>
      <c r="H51" s="277"/>
      <c r="I51" s="281">
        <f t="shared" si="1"/>
        <v>1</v>
      </c>
    </row>
    <row r="52" spans="2:9">
      <c r="B52" s="277">
        <v>50</v>
      </c>
      <c r="C52" s="278" t="s">
        <v>90</v>
      </c>
      <c r="D52" s="277" t="s">
        <v>91</v>
      </c>
      <c r="E52" s="277" t="s">
        <v>19</v>
      </c>
      <c r="F52" s="277" t="s">
        <v>36</v>
      </c>
      <c r="G52" s="277">
        <v>1</v>
      </c>
      <c r="H52" s="277"/>
      <c r="I52" s="281">
        <f t="shared" si="1"/>
        <v>1</v>
      </c>
    </row>
    <row r="53" spans="2:9">
      <c r="B53" s="277">
        <v>51</v>
      </c>
      <c r="C53" s="278" t="s">
        <v>92</v>
      </c>
      <c r="D53" s="277" t="s">
        <v>93</v>
      </c>
      <c r="E53" s="277" t="s">
        <v>10</v>
      </c>
      <c r="F53" s="277" t="s">
        <v>48</v>
      </c>
      <c r="G53" s="277"/>
      <c r="H53" s="277">
        <v>2</v>
      </c>
      <c r="I53" s="281">
        <f t="shared" si="1"/>
        <v>2</v>
      </c>
    </row>
    <row r="54" spans="2:9">
      <c r="B54" s="277">
        <v>52</v>
      </c>
      <c r="C54" s="278" t="s">
        <v>94</v>
      </c>
      <c r="D54" s="277" t="s">
        <v>95</v>
      </c>
      <c r="E54" s="277" t="s">
        <v>10</v>
      </c>
      <c r="F54" s="277" t="s">
        <v>48</v>
      </c>
      <c r="G54" s="277"/>
      <c r="H54" s="277">
        <v>2</v>
      </c>
      <c r="I54" s="281">
        <f t="shared" si="1"/>
        <v>2</v>
      </c>
    </row>
    <row r="55" spans="2:9">
      <c r="B55" s="277">
        <v>53</v>
      </c>
      <c r="C55" s="278" t="s">
        <v>96</v>
      </c>
      <c r="D55" s="277" t="s">
        <v>97</v>
      </c>
      <c r="E55" s="277" t="s">
        <v>73</v>
      </c>
      <c r="F55" s="277" t="s">
        <v>98</v>
      </c>
      <c r="G55" s="277">
        <v>1</v>
      </c>
      <c r="H55" s="277"/>
      <c r="I55" s="281">
        <f t="shared" si="1"/>
        <v>1</v>
      </c>
    </row>
    <row r="56" spans="2:9">
      <c r="B56" s="277">
        <v>54</v>
      </c>
      <c r="C56" s="278" t="s">
        <v>99</v>
      </c>
      <c r="D56" s="277" t="s">
        <v>100</v>
      </c>
      <c r="E56" s="277" t="s">
        <v>19</v>
      </c>
      <c r="F56" s="277" t="s">
        <v>36</v>
      </c>
      <c r="G56" s="277"/>
      <c r="H56" s="277">
        <v>2</v>
      </c>
      <c r="I56" s="281">
        <f t="shared" si="1"/>
        <v>2</v>
      </c>
    </row>
    <row r="57" spans="2:9">
      <c r="B57" s="277">
        <v>55</v>
      </c>
      <c r="C57" s="278" t="s">
        <v>101</v>
      </c>
      <c r="D57" s="277" t="s">
        <v>102</v>
      </c>
      <c r="E57" s="277" t="s">
        <v>73</v>
      </c>
      <c r="F57" s="277" t="s">
        <v>98</v>
      </c>
      <c r="G57" s="277">
        <v>1</v>
      </c>
      <c r="H57" s="277"/>
      <c r="I57" s="281">
        <f t="shared" si="1"/>
        <v>1</v>
      </c>
    </row>
    <row r="58" spans="6:7">
      <c r="F58" s="272" t="s">
        <v>103</v>
      </c>
      <c r="G58" s="272">
        <f>SUM(G3:G57)</f>
        <v>33</v>
      </c>
    </row>
  </sheetData>
  <mergeCells count="2">
    <mergeCell ref="B1:H1"/>
    <mergeCell ref="L1:R1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5"/>
  <sheetViews>
    <sheetView workbookViewId="0">
      <selection activeCell="G7" sqref="G7"/>
    </sheetView>
  </sheetViews>
  <sheetFormatPr defaultColWidth="9" defaultRowHeight="13.5" outlineLevelCol="2"/>
  <cols>
    <col min="1" max="1" width="26.75" style="1" customWidth="true"/>
    <col min="2" max="2" width="14.375" style="1" customWidth="true"/>
    <col min="3" max="3" width="10.875" style="1" customWidth="true"/>
    <col min="4" max="4" width="7.125" style="1" customWidth="true"/>
    <col min="5" max="16384" width="9" style="1"/>
  </cols>
  <sheetData>
    <row r="1" ht="24.75" customHeight="true" spans="1:3">
      <c r="A1" s="59" t="s">
        <v>305</v>
      </c>
      <c r="B1" s="59"/>
      <c r="C1" s="59"/>
    </row>
    <row r="2" ht="3.75" customHeight="true" spans="1:3">
      <c r="A2" s="60"/>
      <c r="B2" s="60"/>
      <c r="C2" s="60"/>
    </row>
    <row r="3" ht="20.1" customHeight="true" spans="1:3">
      <c r="A3" s="95" t="s">
        <v>105</v>
      </c>
      <c r="B3" s="96" t="s">
        <v>107</v>
      </c>
      <c r="C3" s="62"/>
    </row>
    <row r="4" ht="20.1" customHeight="true" spans="1:3">
      <c r="A4" s="97"/>
      <c r="B4" s="98" t="s">
        <v>306</v>
      </c>
      <c r="C4" s="66" t="s">
        <v>109</v>
      </c>
    </row>
    <row r="5" ht="21.95" customHeight="true" spans="1:3">
      <c r="A5" s="99" t="s">
        <v>113</v>
      </c>
      <c r="B5" s="100">
        <v>421422.985090425</v>
      </c>
      <c r="C5" s="101">
        <v>5.04428807741448</v>
      </c>
    </row>
    <row r="6" ht="21.95" customHeight="true" spans="1:3">
      <c r="A6" s="102" t="s">
        <v>307</v>
      </c>
      <c r="B6" s="103"/>
      <c r="C6" s="104"/>
    </row>
    <row r="7" ht="21.95" customHeight="true" spans="1:3">
      <c r="A7" s="105" t="s">
        <v>308</v>
      </c>
      <c r="B7" s="106">
        <v>326178.555714286</v>
      </c>
      <c r="C7" s="107">
        <v>5.44529505218279</v>
      </c>
    </row>
    <row r="8" ht="21.95" customHeight="true" spans="1:3">
      <c r="A8" s="108" t="s">
        <v>309</v>
      </c>
      <c r="B8" s="109">
        <v>95244.4915199926</v>
      </c>
      <c r="C8" s="104">
        <v>3.69380388832021</v>
      </c>
    </row>
    <row r="9" ht="21.95" customHeight="true" spans="1:3">
      <c r="A9" s="105" t="s">
        <v>310</v>
      </c>
      <c r="B9" s="110"/>
      <c r="C9" s="107"/>
    </row>
    <row r="10" ht="21.95" customHeight="true" spans="1:3">
      <c r="A10" s="108" t="s">
        <v>311</v>
      </c>
      <c r="B10" s="109">
        <v>38823.594</v>
      </c>
      <c r="C10" s="104">
        <v>4.98878817051933</v>
      </c>
    </row>
    <row r="11" ht="21.95" customHeight="true" spans="1:3">
      <c r="A11" s="105" t="s">
        <v>312</v>
      </c>
      <c r="B11" s="106">
        <v>330040.829234278</v>
      </c>
      <c r="C11" s="107">
        <v>4.76427138264641</v>
      </c>
    </row>
    <row r="12" ht="21.95" customHeight="true" spans="1:3">
      <c r="A12" s="108" t="s">
        <v>313</v>
      </c>
      <c r="B12" s="109">
        <v>12671.698</v>
      </c>
      <c r="C12" s="104">
        <v>6.78367195597764</v>
      </c>
    </row>
    <row r="13" ht="21.95" customHeight="true" spans="1:3">
      <c r="A13" s="105" t="s">
        <v>314</v>
      </c>
      <c r="B13" s="106">
        <v>39886.926</v>
      </c>
      <c r="C13" s="107">
        <v>6.91052221063719</v>
      </c>
    </row>
    <row r="14" ht="21.95" customHeight="true" spans="1:3">
      <c r="A14" s="108" t="s">
        <v>315</v>
      </c>
      <c r="B14" s="111">
        <v>36.3</v>
      </c>
      <c r="C14" s="112">
        <v>189.3</v>
      </c>
    </row>
    <row r="15" ht="21.95" customHeight="true" spans="1:3">
      <c r="A15" s="105" t="s">
        <v>316</v>
      </c>
      <c r="B15" s="113">
        <v>2.2</v>
      </c>
      <c r="C15" s="107">
        <v>-30.1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5"/>
  <sheetViews>
    <sheetView workbookViewId="0">
      <selection activeCell="J13" sqref="J13"/>
    </sheetView>
  </sheetViews>
  <sheetFormatPr defaultColWidth="9" defaultRowHeight="13.5" outlineLevelCol="2"/>
  <cols>
    <col min="1" max="1" width="31.25" style="1" customWidth="true"/>
    <col min="2" max="2" width="14.375" style="1" customWidth="true"/>
    <col min="3" max="3" width="10.875" style="1" customWidth="true"/>
    <col min="4" max="4" width="7.125" style="1" customWidth="true"/>
    <col min="5" max="16384" width="9" style="1"/>
  </cols>
  <sheetData>
    <row r="1" ht="24.75" customHeight="true" spans="1:3">
      <c r="A1" s="59" t="s">
        <v>317</v>
      </c>
      <c r="B1" s="59"/>
      <c r="C1" s="59"/>
    </row>
    <row r="2" ht="3.75" customHeight="true" spans="1:3">
      <c r="A2" s="60"/>
      <c r="B2" s="60"/>
      <c r="C2" s="60"/>
    </row>
    <row r="3" ht="20.1" customHeight="true" spans="1:3">
      <c r="A3" s="61" t="s">
        <v>105</v>
      </c>
      <c r="B3" s="82" t="s">
        <v>107</v>
      </c>
      <c r="C3" s="83"/>
    </row>
    <row r="4" ht="20.1" customHeight="true" spans="1:3">
      <c r="A4" s="64"/>
      <c r="B4" s="84" t="s">
        <v>318</v>
      </c>
      <c r="C4" s="85" t="s">
        <v>109</v>
      </c>
    </row>
    <row r="5" ht="27.95" customHeight="true" spans="1:3">
      <c r="A5" s="86" t="s">
        <v>317</v>
      </c>
      <c r="B5" s="87">
        <v>154265</v>
      </c>
      <c r="C5" s="88">
        <v>3.9</v>
      </c>
    </row>
    <row r="6" ht="27.95" customHeight="true" spans="1:3">
      <c r="A6" s="70" t="s">
        <v>319</v>
      </c>
      <c r="B6" s="89">
        <v>1179.8</v>
      </c>
      <c r="C6" s="90">
        <v>-41.7</v>
      </c>
    </row>
    <row r="7" ht="27.95" customHeight="true" spans="1:3">
      <c r="A7" s="67" t="s">
        <v>320</v>
      </c>
      <c r="B7" s="91"/>
      <c r="C7" s="88"/>
    </row>
    <row r="8" ht="27.95" customHeight="true" spans="1:3">
      <c r="A8" s="70" t="s">
        <v>321</v>
      </c>
      <c r="B8" s="89">
        <v>12172.5</v>
      </c>
      <c r="C8" s="90">
        <v>1.9</v>
      </c>
    </row>
    <row r="9" ht="27.95" customHeight="true" spans="1:3">
      <c r="A9" s="67" t="s">
        <v>322</v>
      </c>
      <c r="B9" s="91">
        <v>1788.8</v>
      </c>
      <c r="C9" s="88">
        <v>-1.2</v>
      </c>
    </row>
    <row r="10" ht="27.95" customHeight="true" spans="1:3">
      <c r="A10" s="70" t="s">
        <v>323</v>
      </c>
      <c r="B10" s="89">
        <v>2617.9</v>
      </c>
      <c r="C10" s="90">
        <v>4.2</v>
      </c>
    </row>
    <row r="11" ht="27.95" customHeight="true" spans="1:3">
      <c r="A11" s="67" t="s">
        <v>324</v>
      </c>
      <c r="B11" s="91">
        <v>663.2</v>
      </c>
      <c r="C11" s="88">
        <v>-21.1</v>
      </c>
    </row>
    <row r="12" ht="27.95" customHeight="true" spans="1:3">
      <c r="A12" s="70" t="s">
        <v>325</v>
      </c>
      <c r="B12" s="89">
        <v>1623.9</v>
      </c>
      <c r="C12" s="90">
        <v>-1.7</v>
      </c>
    </row>
    <row r="13" ht="27.95" customHeight="true" spans="1:3">
      <c r="A13" s="67" t="s">
        <v>326</v>
      </c>
      <c r="B13" s="91">
        <v>2199.7</v>
      </c>
      <c r="C13" s="88">
        <v>31.2</v>
      </c>
    </row>
    <row r="14" ht="27.95" customHeight="true" spans="1:3">
      <c r="A14" s="70" t="s">
        <v>327</v>
      </c>
      <c r="B14" s="89">
        <v>93482.9</v>
      </c>
      <c r="C14" s="90">
        <v>18.7</v>
      </c>
    </row>
    <row r="15" ht="27.95" customHeight="true" spans="1:3">
      <c r="A15" s="92" t="s">
        <v>328</v>
      </c>
      <c r="B15" s="93">
        <v>34048.9</v>
      </c>
      <c r="C15" s="94">
        <v>-24.9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0"/>
  <sheetViews>
    <sheetView workbookViewId="0">
      <selection activeCell="F9" sqref="F9"/>
    </sheetView>
  </sheetViews>
  <sheetFormatPr defaultColWidth="9" defaultRowHeight="13.5" outlineLevelCol="2"/>
  <cols>
    <col min="1" max="1" width="32.375" style="1" customWidth="true"/>
    <col min="2" max="2" width="15.75" style="1" customWidth="true"/>
    <col min="3" max="3" width="11.625" style="1" customWidth="true"/>
    <col min="4" max="4" width="7.125" style="1" customWidth="true"/>
    <col min="5" max="5" width="9" style="1"/>
    <col min="6" max="6" width="13.75" style="1"/>
    <col min="7" max="16384" width="9" style="1"/>
  </cols>
  <sheetData>
    <row r="1" ht="20.25" spans="1:3">
      <c r="A1" s="59" t="s">
        <v>329</v>
      </c>
      <c r="B1" s="59"/>
      <c r="C1" s="59"/>
    </row>
    <row r="2" ht="3.75" customHeight="true" spans="1:3">
      <c r="A2" s="60"/>
      <c r="B2" s="60"/>
      <c r="C2" s="60"/>
    </row>
    <row r="3" ht="20.1" customHeight="true" spans="1:3">
      <c r="A3" s="61" t="s">
        <v>105</v>
      </c>
      <c r="B3" s="62" t="s">
        <v>107</v>
      </c>
      <c r="C3" s="63"/>
    </row>
    <row r="4" ht="20.1" customHeight="true" spans="1:3">
      <c r="A4" s="64"/>
      <c r="B4" s="65" t="s">
        <v>318</v>
      </c>
      <c r="C4" s="66" t="s">
        <v>330</v>
      </c>
    </row>
    <row r="5" ht="18" customHeight="true" spans="1:3">
      <c r="A5" s="78" t="s">
        <v>331</v>
      </c>
      <c r="B5" s="79">
        <v>95859</v>
      </c>
      <c r="C5" s="80">
        <v>1.05</v>
      </c>
    </row>
    <row r="6" ht="18" customHeight="true" spans="1:3">
      <c r="A6" s="81" t="s">
        <v>332</v>
      </c>
      <c r="B6" s="79">
        <v>47837</v>
      </c>
      <c r="C6" s="80">
        <v>-12.51</v>
      </c>
    </row>
    <row r="7" ht="18" customHeight="true" spans="1:3">
      <c r="A7" s="78" t="s">
        <v>333</v>
      </c>
      <c r="B7" s="79">
        <v>20831</v>
      </c>
      <c r="C7" s="80">
        <v>-15.18</v>
      </c>
    </row>
    <row r="8" ht="18" customHeight="true" spans="1:3">
      <c r="A8" s="81" t="s">
        <v>334</v>
      </c>
      <c r="B8" s="79">
        <v>3057</v>
      </c>
      <c r="C8" s="80">
        <v>-48.37</v>
      </c>
    </row>
    <row r="9" ht="18" customHeight="true" spans="1:3">
      <c r="A9" s="78" t="s">
        <v>335</v>
      </c>
      <c r="B9" s="79">
        <v>3360</v>
      </c>
      <c r="C9" s="80">
        <v>-9.39</v>
      </c>
    </row>
    <row r="10" ht="18" customHeight="true" spans="1:3">
      <c r="A10" s="81" t="s">
        <v>336</v>
      </c>
      <c r="B10" s="79">
        <v>184</v>
      </c>
      <c r="C10" s="80">
        <v>-53.3</v>
      </c>
    </row>
    <row r="11" ht="18" customHeight="true" spans="1:3">
      <c r="A11" s="78" t="s">
        <v>337</v>
      </c>
      <c r="B11" s="79">
        <v>6102</v>
      </c>
      <c r="C11" s="80">
        <v>-21.93</v>
      </c>
    </row>
    <row r="12" ht="18" customHeight="true" spans="1:3">
      <c r="A12" s="81" t="s">
        <v>338</v>
      </c>
      <c r="B12" s="79">
        <v>733</v>
      </c>
      <c r="C12" s="80">
        <v>7.01</v>
      </c>
    </row>
    <row r="13" ht="18" customHeight="true" spans="1:3">
      <c r="A13" s="78" t="s">
        <v>339</v>
      </c>
      <c r="B13" s="79">
        <v>1107</v>
      </c>
      <c r="C13" s="80">
        <v>2.59</v>
      </c>
    </row>
    <row r="14" ht="18" customHeight="true" spans="1:3">
      <c r="A14" s="81" t="s">
        <v>340</v>
      </c>
      <c r="B14" s="79">
        <v>116</v>
      </c>
      <c r="C14" s="80">
        <v>3.57</v>
      </c>
    </row>
    <row r="15" ht="18" customHeight="true" spans="1:3">
      <c r="A15" s="78" t="s">
        <v>341</v>
      </c>
      <c r="B15" s="79">
        <v>3911</v>
      </c>
      <c r="C15" s="80">
        <v>120.34</v>
      </c>
    </row>
    <row r="16" ht="18" customHeight="true" spans="1:3">
      <c r="A16" s="81" t="s">
        <v>342</v>
      </c>
      <c r="B16" s="79">
        <v>1586</v>
      </c>
      <c r="C16" s="80">
        <v>-1.73</v>
      </c>
    </row>
    <row r="17" ht="18" customHeight="true" spans="1:3">
      <c r="A17" s="78" t="s">
        <v>343</v>
      </c>
      <c r="B17" s="79">
        <v>625</v>
      </c>
      <c r="C17" s="80">
        <v>196.21</v>
      </c>
    </row>
    <row r="18" ht="18" customHeight="true" spans="1:3">
      <c r="A18" s="81" t="s">
        <v>344</v>
      </c>
      <c r="B18" s="79">
        <v>6156</v>
      </c>
      <c r="C18" s="80">
        <v>-7.73</v>
      </c>
    </row>
    <row r="19" ht="18" customHeight="true" spans="1:3">
      <c r="A19" s="78" t="s">
        <v>345</v>
      </c>
      <c r="B19" s="79">
        <v>0</v>
      </c>
      <c r="C19" s="80">
        <v>0</v>
      </c>
    </row>
    <row r="20" ht="18" customHeight="true" spans="1:3">
      <c r="A20" s="81" t="s">
        <v>346</v>
      </c>
      <c r="B20" s="79">
        <v>69</v>
      </c>
      <c r="C20" s="80">
        <v>-46.51</v>
      </c>
    </row>
    <row r="21" ht="18" customHeight="true" spans="1:3">
      <c r="A21" s="78" t="s">
        <v>347</v>
      </c>
      <c r="B21" s="79">
        <v>0</v>
      </c>
      <c r="C21" s="80">
        <v>0</v>
      </c>
    </row>
    <row r="22" ht="18" customHeight="true" spans="1:3">
      <c r="A22" s="81" t="s">
        <v>348</v>
      </c>
      <c r="B22" s="79">
        <v>48022</v>
      </c>
      <c r="C22" s="80">
        <v>19.5</v>
      </c>
    </row>
    <row r="23" ht="18" customHeight="true" spans="1:3">
      <c r="A23" s="78" t="s">
        <v>349</v>
      </c>
      <c r="B23" s="79">
        <v>7275</v>
      </c>
      <c r="C23" s="80">
        <v>-12.87</v>
      </c>
    </row>
    <row r="24" ht="18" customHeight="true" spans="1:3">
      <c r="A24" s="81" t="s">
        <v>350</v>
      </c>
      <c r="B24" s="79">
        <v>9591</v>
      </c>
      <c r="C24" s="80">
        <v>205.35</v>
      </c>
    </row>
    <row r="25" ht="18" customHeight="true" spans="1:3">
      <c r="A25" s="78" t="s">
        <v>351</v>
      </c>
      <c r="B25" s="79">
        <v>7878</v>
      </c>
      <c r="C25" s="80">
        <v>-44.53</v>
      </c>
    </row>
    <row r="26" ht="18" customHeight="true" spans="1:3">
      <c r="A26" s="81" t="s">
        <v>352</v>
      </c>
      <c r="B26" s="79">
        <v>0</v>
      </c>
      <c r="C26" s="80">
        <v>-100</v>
      </c>
    </row>
    <row r="27" ht="18" customHeight="true" spans="1:3">
      <c r="A27" s="78" t="s">
        <v>353</v>
      </c>
      <c r="B27" s="79">
        <v>13792</v>
      </c>
      <c r="C27" s="80">
        <v>239.7</v>
      </c>
    </row>
    <row r="28" ht="18" customHeight="true" spans="1:3">
      <c r="A28" s="81" t="s">
        <v>354</v>
      </c>
      <c r="B28" s="79">
        <v>208</v>
      </c>
      <c r="C28" s="80">
        <v>-16.13</v>
      </c>
    </row>
    <row r="29" ht="18" customHeight="true" spans="1:3">
      <c r="A29" s="78" t="s">
        <v>355</v>
      </c>
      <c r="B29" s="79">
        <v>2604</v>
      </c>
      <c r="C29" s="80">
        <v>-40.62</v>
      </c>
    </row>
    <row r="30" ht="18" customHeight="true" spans="1:3">
      <c r="A30" s="81" t="s">
        <v>356</v>
      </c>
      <c r="B30" s="79">
        <v>6674</v>
      </c>
      <c r="C30" s="80">
        <v>14.73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8"/>
  <sheetViews>
    <sheetView workbookViewId="0">
      <selection activeCell="B13" sqref="B13"/>
    </sheetView>
  </sheetViews>
  <sheetFormatPr defaultColWidth="9" defaultRowHeight="13.5" outlineLevelCol="2"/>
  <cols>
    <col min="1" max="1" width="30.25" style="1" customWidth="true"/>
    <col min="2" max="2" width="15.75" style="1" customWidth="true"/>
    <col min="3" max="3" width="11.625" style="1" customWidth="true"/>
    <col min="4" max="4" width="7.125" style="1" customWidth="true"/>
    <col min="5" max="16384" width="9" style="1"/>
  </cols>
  <sheetData>
    <row r="1" ht="20.25" spans="1:3">
      <c r="A1" s="59" t="s">
        <v>357</v>
      </c>
      <c r="B1" s="59"/>
      <c r="C1" s="59"/>
    </row>
    <row r="2" ht="3.75" customHeight="true" spans="1:3">
      <c r="A2" s="60"/>
      <c r="B2" s="60"/>
      <c r="C2" s="60"/>
    </row>
    <row r="3" ht="20.1" customHeight="true" spans="1:3">
      <c r="A3" s="61" t="s">
        <v>105</v>
      </c>
      <c r="B3" s="62" t="s">
        <v>107</v>
      </c>
      <c r="C3" s="63"/>
    </row>
    <row r="4" ht="20.1" customHeight="true" spans="1:3">
      <c r="A4" s="64"/>
      <c r="B4" s="65" t="s">
        <v>318</v>
      </c>
      <c r="C4" s="66" t="s">
        <v>330</v>
      </c>
    </row>
    <row r="5" ht="18" customHeight="true" spans="1:3">
      <c r="A5" s="67" t="s">
        <v>358</v>
      </c>
      <c r="B5" s="72">
        <v>626896</v>
      </c>
      <c r="C5" s="73">
        <v>-6.61</v>
      </c>
    </row>
    <row r="6" ht="18" customHeight="true" spans="1:3">
      <c r="A6" s="70" t="s">
        <v>359</v>
      </c>
      <c r="B6" s="72">
        <v>360125</v>
      </c>
      <c r="C6" s="73">
        <v>-8.35</v>
      </c>
    </row>
    <row r="7" ht="18" customHeight="true" spans="1:3">
      <c r="A7" s="67" t="s">
        <v>360</v>
      </c>
      <c r="B7" s="74">
        <v>0.574457326255073</v>
      </c>
      <c r="C7" s="73" t="s">
        <v>122</v>
      </c>
    </row>
    <row r="8" ht="18" customHeight="true" spans="1:3">
      <c r="A8" s="70" t="s">
        <v>361</v>
      </c>
      <c r="B8" s="72">
        <v>78361</v>
      </c>
      <c r="C8" s="73">
        <v>-14.79</v>
      </c>
    </row>
    <row r="9" ht="18" customHeight="true" spans="1:3">
      <c r="A9" s="67" t="s">
        <v>362</v>
      </c>
      <c r="B9" s="72">
        <v>593</v>
      </c>
      <c r="C9" s="73">
        <v>67.51</v>
      </c>
    </row>
    <row r="10" ht="18" customHeight="true" spans="1:3">
      <c r="A10" s="70" t="s">
        <v>363</v>
      </c>
      <c r="B10" s="72">
        <v>28489</v>
      </c>
      <c r="C10" s="73">
        <v>-14.14</v>
      </c>
    </row>
    <row r="11" ht="18" customHeight="true" spans="1:3">
      <c r="A11" s="67" t="s">
        <v>364</v>
      </c>
      <c r="B11" s="72">
        <v>22401</v>
      </c>
      <c r="C11" s="73">
        <v>-12.74</v>
      </c>
    </row>
    <row r="12" ht="18" customHeight="true" spans="1:3">
      <c r="A12" s="70" t="s">
        <v>365</v>
      </c>
      <c r="B12" s="72">
        <v>537</v>
      </c>
      <c r="C12" s="73">
        <v>-30.62</v>
      </c>
    </row>
    <row r="13" ht="18" customHeight="true" spans="1:3">
      <c r="A13" s="67" t="s">
        <v>366</v>
      </c>
      <c r="B13" s="72">
        <v>334</v>
      </c>
      <c r="C13" s="73">
        <v>-36.98</v>
      </c>
    </row>
    <row r="14" ht="18" customHeight="true" spans="1:3">
      <c r="A14" s="70" t="s">
        <v>367</v>
      </c>
      <c r="B14" s="72">
        <v>107754</v>
      </c>
      <c r="C14" s="73">
        <v>-9.96</v>
      </c>
    </row>
    <row r="15" ht="18" customHeight="true" spans="1:3">
      <c r="A15" s="67" t="s">
        <v>368</v>
      </c>
      <c r="B15" s="72">
        <v>85753</v>
      </c>
      <c r="C15" s="73">
        <v>-11.39</v>
      </c>
    </row>
    <row r="16" ht="18" customHeight="true" spans="1:3">
      <c r="A16" s="70" t="s">
        <v>369</v>
      </c>
      <c r="B16" s="72">
        <v>6031</v>
      </c>
      <c r="C16" s="73">
        <v>-17.45</v>
      </c>
    </row>
    <row r="17" ht="18" customHeight="true" spans="1:3">
      <c r="A17" s="67" t="s">
        <v>370</v>
      </c>
      <c r="B17" s="72">
        <v>4114</v>
      </c>
      <c r="C17" s="73">
        <v>-11.43</v>
      </c>
    </row>
    <row r="18" ht="18" customHeight="true" spans="1:3">
      <c r="A18" s="70" t="s">
        <v>371</v>
      </c>
      <c r="B18" s="72">
        <v>11905</v>
      </c>
      <c r="C18" s="73">
        <v>-17.45</v>
      </c>
    </row>
    <row r="19" ht="18" customHeight="true" spans="1:3">
      <c r="A19" s="67" t="s">
        <v>372</v>
      </c>
      <c r="B19" s="72">
        <v>5260</v>
      </c>
      <c r="C19" s="73">
        <v>-17.9</v>
      </c>
    </row>
    <row r="20" ht="18" customHeight="true" spans="1:3">
      <c r="A20" s="70" t="s">
        <v>373</v>
      </c>
      <c r="B20" s="72">
        <v>873</v>
      </c>
      <c r="C20" s="73">
        <v>9.81</v>
      </c>
    </row>
    <row r="21" ht="18" customHeight="true" spans="1:3">
      <c r="A21" s="67" t="s">
        <v>374</v>
      </c>
      <c r="B21" s="72">
        <v>70972</v>
      </c>
      <c r="C21" s="73">
        <v>2.15</v>
      </c>
    </row>
    <row r="22" ht="18" customHeight="true" spans="1:3">
      <c r="A22" s="70" t="s">
        <v>375</v>
      </c>
      <c r="B22" s="72">
        <v>55413</v>
      </c>
      <c r="C22" s="73">
        <v>-5.06</v>
      </c>
    </row>
    <row r="23" ht="18" customHeight="true" spans="1:3">
      <c r="A23" s="67" t="s">
        <v>376</v>
      </c>
      <c r="B23" s="72">
        <v>27288</v>
      </c>
      <c r="C23" s="73">
        <v>14.54</v>
      </c>
    </row>
    <row r="24" ht="18" customHeight="true" spans="1:3">
      <c r="A24" s="70" t="s">
        <v>377</v>
      </c>
      <c r="B24" s="72">
        <v>30654</v>
      </c>
      <c r="C24" s="73">
        <v>-14.48</v>
      </c>
    </row>
    <row r="25" ht="18" customHeight="true" spans="1:3">
      <c r="A25" s="67" t="s">
        <v>378</v>
      </c>
      <c r="B25" s="72">
        <v>97929</v>
      </c>
      <c r="C25" s="73">
        <v>-13.12</v>
      </c>
    </row>
    <row r="26" ht="18" customHeight="true" spans="1:3">
      <c r="A26" s="70" t="s">
        <v>379</v>
      </c>
      <c r="B26" s="72">
        <v>18310</v>
      </c>
      <c r="C26" s="73">
        <v>-23.03</v>
      </c>
    </row>
    <row r="27" ht="18" customHeight="true" spans="1:3">
      <c r="A27" s="67" t="s">
        <v>380</v>
      </c>
      <c r="B27" s="72">
        <v>6309</v>
      </c>
      <c r="C27" s="73">
        <v>-39.52</v>
      </c>
    </row>
    <row r="28" ht="18" customHeight="true" spans="1:3">
      <c r="A28" s="70" t="s">
        <v>381</v>
      </c>
      <c r="B28" s="72">
        <v>14345</v>
      </c>
      <c r="C28" s="73">
        <v>-23.52</v>
      </c>
    </row>
    <row r="29" ht="18" customHeight="true" spans="1:3">
      <c r="A29" s="75" t="s">
        <v>382</v>
      </c>
      <c r="B29" s="72">
        <v>39146</v>
      </c>
      <c r="C29" s="73">
        <v>-12.43</v>
      </c>
    </row>
    <row r="30" ht="18" customHeight="true" spans="1:3">
      <c r="A30" s="70" t="s">
        <v>383</v>
      </c>
      <c r="B30" s="72">
        <v>31703</v>
      </c>
      <c r="C30" s="73">
        <v>-13.44</v>
      </c>
    </row>
    <row r="31" ht="18" customHeight="true" spans="1:3">
      <c r="A31" s="67" t="s">
        <v>384</v>
      </c>
      <c r="B31" s="72">
        <v>3758</v>
      </c>
      <c r="C31" s="73">
        <v>5.21</v>
      </c>
    </row>
    <row r="32" ht="18" customHeight="true" spans="1:3">
      <c r="A32" s="70" t="s">
        <v>385</v>
      </c>
      <c r="B32" s="72">
        <v>2773</v>
      </c>
      <c r="C32" s="73">
        <v>21.09</v>
      </c>
    </row>
    <row r="33" ht="18" customHeight="true" spans="1:3">
      <c r="A33" s="67" t="s">
        <v>386</v>
      </c>
      <c r="B33" s="72">
        <v>14965</v>
      </c>
      <c r="C33" s="73">
        <v>6.71</v>
      </c>
    </row>
    <row r="34" ht="18" customHeight="true" spans="1:3">
      <c r="A34" s="70" t="s">
        <v>387</v>
      </c>
      <c r="B34" s="72">
        <v>16152</v>
      </c>
      <c r="C34" s="73">
        <v>-11.64</v>
      </c>
    </row>
    <row r="35" ht="18" customHeight="true" spans="1:3">
      <c r="A35" s="67" t="s">
        <v>388</v>
      </c>
      <c r="B35" s="72">
        <v>727</v>
      </c>
      <c r="C35" s="73">
        <v>15.95</v>
      </c>
    </row>
    <row r="36" ht="18" customHeight="true" spans="1:3">
      <c r="A36" s="70" t="s">
        <v>389</v>
      </c>
      <c r="B36" s="72">
        <v>11966</v>
      </c>
      <c r="C36" s="73">
        <v>80.4</v>
      </c>
    </row>
    <row r="37" ht="18" customHeight="true" spans="1:3">
      <c r="A37" s="76" t="s">
        <v>390</v>
      </c>
      <c r="B37" s="72">
        <v>19086</v>
      </c>
      <c r="C37" s="73">
        <v>157.68</v>
      </c>
    </row>
    <row r="38" ht="18" customHeight="true" spans="1:3">
      <c r="A38" s="77" t="s">
        <v>391</v>
      </c>
      <c r="B38" s="72">
        <v>10209</v>
      </c>
      <c r="C38" s="73">
        <v>-40.9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5"/>
  <sheetViews>
    <sheetView topLeftCell="A3" workbookViewId="0">
      <selection activeCell="F16" sqref="F16"/>
    </sheetView>
  </sheetViews>
  <sheetFormatPr defaultColWidth="9" defaultRowHeight="13.5" outlineLevelCol="2"/>
  <cols>
    <col min="1" max="1" width="30.25" style="1" customWidth="true"/>
    <col min="2" max="2" width="15.75" style="1" customWidth="true"/>
    <col min="3" max="3" width="11.625" style="1" customWidth="true"/>
    <col min="4" max="5" width="9" style="1"/>
    <col min="6" max="7" width="13.75" style="1"/>
    <col min="8" max="16384" width="9" style="1"/>
  </cols>
  <sheetData>
    <row r="1" ht="20.25" spans="1:3">
      <c r="A1" s="59" t="s">
        <v>392</v>
      </c>
      <c r="B1" s="59"/>
      <c r="C1" s="59"/>
    </row>
    <row r="2" ht="3.75" customHeight="true" spans="1:3">
      <c r="A2" s="60"/>
      <c r="B2" s="60"/>
      <c r="C2" s="60"/>
    </row>
    <row r="3" ht="20.1" customHeight="true" spans="1:3">
      <c r="A3" s="61" t="s">
        <v>105</v>
      </c>
      <c r="B3" s="62" t="s">
        <v>107</v>
      </c>
      <c r="C3" s="63"/>
    </row>
    <row r="4" ht="20.1" customHeight="true" spans="1:3">
      <c r="A4" s="64"/>
      <c r="B4" s="65" t="s">
        <v>318</v>
      </c>
      <c r="C4" s="66" t="s">
        <v>109</v>
      </c>
    </row>
    <row r="5" ht="18" customHeight="true" spans="1:3">
      <c r="A5" s="67" t="s">
        <v>393</v>
      </c>
      <c r="B5" s="68">
        <v>15863581.978736</v>
      </c>
      <c r="C5" s="69">
        <v>8.58761774049859</v>
      </c>
    </row>
    <row r="6" ht="18" customHeight="true" spans="1:3">
      <c r="A6" s="70" t="s">
        <v>394</v>
      </c>
      <c r="B6" s="68">
        <v>12021458.031687</v>
      </c>
      <c r="C6" s="69">
        <v>11.8586580565757</v>
      </c>
    </row>
    <row r="7" ht="18" customHeight="true" spans="1:3">
      <c r="A7" s="67" t="s">
        <v>395</v>
      </c>
      <c r="B7" s="68">
        <v>4459034.755083</v>
      </c>
      <c r="C7" s="69">
        <v>2.6342213926198</v>
      </c>
    </row>
    <row r="8" ht="18" customHeight="true" spans="1:3">
      <c r="A8" s="70" t="s">
        <v>396</v>
      </c>
      <c r="B8" s="68">
        <v>7562423.276604</v>
      </c>
      <c r="C8" s="69">
        <v>18.1182274463071</v>
      </c>
    </row>
    <row r="9" ht="18" customHeight="true" spans="1:3">
      <c r="A9" s="67" t="s">
        <v>397</v>
      </c>
      <c r="B9" s="68">
        <v>1468602.87916</v>
      </c>
      <c r="C9" s="69">
        <v>-19.6599132328372</v>
      </c>
    </row>
    <row r="10" ht="18" customHeight="true" spans="1:3">
      <c r="A10" s="70" t="s">
        <v>395</v>
      </c>
      <c r="B10" s="68">
        <v>1018861.944515</v>
      </c>
      <c r="C10" s="69">
        <v>2.7971137384686</v>
      </c>
    </row>
    <row r="11" ht="18" customHeight="true" spans="1:3">
      <c r="A11" s="67" t="s">
        <v>396</v>
      </c>
      <c r="B11" s="68">
        <v>449740.934645</v>
      </c>
      <c r="C11" s="69">
        <v>-46.2574956360632</v>
      </c>
    </row>
    <row r="12" ht="18" customHeight="true" spans="1:3">
      <c r="A12" s="70" t="s">
        <v>398</v>
      </c>
      <c r="B12" s="68">
        <v>204863.566157</v>
      </c>
      <c r="C12" s="69">
        <v>270.243816164124</v>
      </c>
    </row>
    <row r="13" ht="18" customHeight="true" spans="1:3">
      <c r="A13" s="67" t="s">
        <v>399</v>
      </c>
      <c r="B13" s="68">
        <v>14573667.343277</v>
      </c>
      <c r="C13" s="69">
        <v>12.4542552860804</v>
      </c>
    </row>
    <row r="14" ht="18" customHeight="true" spans="1:3">
      <c r="A14" s="70" t="s">
        <v>400</v>
      </c>
      <c r="B14" s="68">
        <v>6498451.078626</v>
      </c>
      <c r="C14" s="69">
        <v>7.91840531502159</v>
      </c>
    </row>
    <row r="15" ht="18" customHeight="true" spans="1:3">
      <c r="A15" s="67" t="s">
        <v>401</v>
      </c>
      <c r="B15" s="68">
        <v>2323930.86486</v>
      </c>
      <c r="C15" s="69">
        <v>12.3538754029073</v>
      </c>
    </row>
    <row r="16" ht="18" customHeight="true" spans="1:3">
      <c r="A16" s="70" t="s">
        <v>402</v>
      </c>
      <c r="B16" s="68">
        <v>1160241.056695</v>
      </c>
      <c r="C16" s="69">
        <v>6.76736319162441</v>
      </c>
    </row>
    <row r="17" ht="18" customHeight="true" spans="1:3">
      <c r="A17" s="67" t="s">
        <v>403</v>
      </c>
      <c r="B17" s="68">
        <v>1163689.808165</v>
      </c>
      <c r="C17" s="69">
        <v>18.5378888043866</v>
      </c>
    </row>
    <row r="18" ht="18" customHeight="true" spans="1:3">
      <c r="A18" s="70" t="s">
        <v>404</v>
      </c>
      <c r="B18" s="68">
        <v>4174520</v>
      </c>
      <c r="C18" s="69">
        <v>67.7473274229049</v>
      </c>
    </row>
    <row r="19" ht="18" customHeight="true" spans="1:3">
      <c r="A19" s="67" t="s">
        <v>402</v>
      </c>
      <c r="B19" s="68">
        <v>3258769.604693</v>
      </c>
      <c r="C19" s="69">
        <v>2.20766453128145</v>
      </c>
    </row>
    <row r="20" ht="18" customHeight="true" spans="1:3">
      <c r="A20" s="70" t="s">
        <v>403</v>
      </c>
      <c r="B20" s="68">
        <v>915750.609073</v>
      </c>
      <c r="C20" s="69">
        <v>19.7294507756963</v>
      </c>
    </row>
    <row r="21" ht="18" customHeight="true" spans="1:3">
      <c r="A21" s="67" t="s">
        <v>405</v>
      </c>
      <c r="B21" s="68">
        <v>8075195.52702</v>
      </c>
      <c r="C21" s="69">
        <v>16.3911012908826</v>
      </c>
    </row>
    <row r="22" ht="18" customHeight="true" spans="1:3">
      <c r="A22" s="70" t="s">
        <v>401</v>
      </c>
      <c r="B22" s="68">
        <v>1221499.610062</v>
      </c>
      <c r="C22" s="69">
        <v>105.047096712483</v>
      </c>
    </row>
    <row r="23" ht="18" customHeight="true" spans="1:3">
      <c r="A23" s="67" t="s">
        <v>406</v>
      </c>
      <c r="B23" s="68">
        <v>6631438.96691</v>
      </c>
      <c r="C23" s="69">
        <v>14.8422256814948</v>
      </c>
    </row>
    <row r="24" ht="18" customHeight="true" spans="1:3">
      <c r="A24" s="71" t="s">
        <v>407</v>
      </c>
      <c r="B24" s="68">
        <v>222256.950048</v>
      </c>
      <c r="C24" s="69">
        <v>635.260487075669</v>
      </c>
    </row>
    <row r="25" spans="2:3">
      <c r="B25" s="28"/>
      <c r="C25" s="28"/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F12" sqref="F12"/>
    </sheetView>
  </sheetViews>
  <sheetFormatPr defaultColWidth="9" defaultRowHeight="13.5" outlineLevelCol="2"/>
  <cols>
    <col min="1" max="1" width="16.2583333333333" style="1" customWidth="true"/>
    <col min="2" max="2" width="17.5083333333333" style="1" customWidth="true"/>
    <col min="3" max="3" width="13.8833333333333" style="1" customWidth="true"/>
    <col min="4" max="4" width="7.13333333333333" style="1" customWidth="true"/>
    <col min="5" max="16384" width="9" style="1"/>
  </cols>
  <sheetData>
    <row r="1" ht="30.75" customHeight="true" spans="1:3">
      <c r="A1" s="53" t="s">
        <v>408</v>
      </c>
      <c r="B1" s="53"/>
      <c r="C1" s="53"/>
    </row>
    <row r="2" ht="4.5" customHeight="true" spans="1:3">
      <c r="A2" s="3"/>
      <c r="B2" s="3"/>
      <c r="C2" s="3"/>
    </row>
    <row r="3" ht="24.75" customHeight="true" spans="1:3">
      <c r="A3" s="4" t="s">
        <v>105</v>
      </c>
      <c r="B3" s="5" t="s">
        <v>143</v>
      </c>
      <c r="C3" s="6"/>
    </row>
    <row r="4" ht="27" customHeight="true" spans="1:3">
      <c r="A4" s="7"/>
      <c r="B4" s="8" t="s">
        <v>318</v>
      </c>
      <c r="C4" s="9" t="s">
        <v>109</v>
      </c>
    </row>
    <row r="5" ht="38.25" customHeight="true" spans="1:3">
      <c r="A5" s="10" t="s">
        <v>409</v>
      </c>
      <c r="B5" s="54" t="s">
        <v>122</v>
      </c>
      <c r="C5" s="55">
        <v>-28.9</v>
      </c>
    </row>
    <row r="6" ht="39.95" customHeight="true" spans="1:3">
      <c r="A6" s="13" t="s">
        <v>410</v>
      </c>
      <c r="B6" s="54" t="s">
        <v>122</v>
      </c>
      <c r="C6" s="55">
        <v>-40.5</v>
      </c>
    </row>
    <row r="7" ht="39.95" customHeight="true" spans="1:3">
      <c r="A7" s="10" t="s">
        <v>411</v>
      </c>
      <c r="B7" s="54" t="s">
        <v>122</v>
      </c>
      <c r="C7" s="56">
        <v>-26.2</v>
      </c>
    </row>
    <row r="8" ht="39.95" customHeight="true" spans="1:3">
      <c r="A8" s="13" t="s">
        <v>412</v>
      </c>
      <c r="B8" s="54" t="s">
        <v>122</v>
      </c>
      <c r="C8" s="56">
        <v>34.4</v>
      </c>
    </row>
    <row r="9" ht="39.95" customHeight="true" spans="1:3">
      <c r="A9" s="10" t="s">
        <v>413</v>
      </c>
      <c r="B9" s="54" t="s">
        <v>122</v>
      </c>
      <c r="C9" s="56">
        <v>-50.9</v>
      </c>
    </row>
    <row r="10" ht="39.95" customHeight="true" spans="1:3">
      <c r="A10" s="13" t="s">
        <v>414</v>
      </c>
      <c r="B10" s="54" t="s">
        <v>122</v>
      </c>
      <c r="C10" s="57">
        <v>1.9</v>
      </c>
    </row>
    <row r="11" ht="39.95" customHeight="true" spans="1:3">
      <c r="A11" s="10" t="s">
        <v>415</v>
      </c>
      <c r="B11" s="54" t="s">
        <v>122</v>
      </c>
      <c r="C11" s="57">
        <v>-10.8</v>
      </c>
    </row>
    <row r="12" ht="39.95" customHeight="true" spans="1:3">
      <c r="A12" s="13" t="s">
        <v>416</v>
      </c>
      <c r="B12" s="54" t="s">
        <v>122</v>
      </c>
      <c r="C12" s="56">
        <v>20.8</v>
      </c>
    </row>
    <row r="13" ht="39.95" customHeight="true" spans="1:3">
      <c r="A13" s="10" t="s">
        <v>417</v>
      </c>
      <c r="B13" s="54" t="s">
        <v>122</v>
      </c>
      <c r="C13" s="56">
        <v>13.7</v>
      </c>
    </row>
    <row r="14" ht="39.95" customHeight="true" spans="1:3">
      <c r="A14" s="30" t="s">
        <v>418</v>
      </c>
      <c r="B14" s="54" t="s">
        <v>122</v>
      </c>
      <c r="C14" s="58">
        <v>-55.5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J12" sqref="J12"/>
    </sheetView>
  </sheetViews>
  <sheetFormatPr defaultColWidth="9" defaultRowHeight="13.5" outlineLevelCol="2"/>
  <cols>
    <col min="1" max="1" width="16.25" style="1" customWidth="true"/>
    <col min="2" max="2" width="17.5" style="1" customWidth="true"/>
    <col min="3" max="3" width="13.875" style="1" customWidth="true"/>
    <col min="4" max="4" width="7.125" style="1" customWidth="true"/>
    <col min="5" max="16384" width="9" style="1"/>
  </cols>
  <sheetData>
    <row r="1" ht="30.75" customHeight="true" spans="1:3">
      <c r="A1" s="2" t="s">
        <v>419</v>
      </c>
      <c r="B1" s="2"/>
      <c r="C1" s="2"/>
    </row>
    <row r="2" ht="4.5" customHeight="true" spans="1:3">
      <c r="A2" s="34"/>
      <c r="B2" s="34"/>
      <c r="C2" s="34"/>
    </row>
    <row r="3" ht="24.75" customHeight="true" spans="1:3">
      <c r="A3" s="35" t="s">
        <v>105</v>
      </c>
      <c r="B3" s="36" t="s">
        <v>107</v>
      </c>
      <c r="C3" s="37"/>
    </row>
    <row r="4" ht="27" customHeight="true" spans="1:3">
      <c r="A4" s="7"/>
      <c r="B4" s="49" t="s">
        <v>318</v>
      </c>
      <c r="C4" s="39" t="s">
        <v>109</v>
      </c>
    </row>
    <row r="5" ht="38.25" customHeight="true" spans="1:3">
      <c r="A5" s="40" t="s">
        <v>409</v>
      </c>
      <c r="B5" s="41" t="s">
        <v>122</v>
      </c>
      <c r="C5" s="42">
        <v>7.85116335362486</v>
      </c>
    </row>
    <row r="6" ht="39.95" customHeight="true" spans="1:3">
      <c r="A6" s="43" t="s">
        <v>410</v>
      </c>
      <c r="B6" s="44" t="s">
        <v>122</v>
      </c>
      <c r="C6" s="45">
        <v>8.51224194187867</v>
      </c>
    </row>
    <row r="7" ht="39.95" customHeight="true" spans="1:3">
      <c r="A7" s="40" t="s">
        <v>411</v>
      </c>
      <c r="B7" s="41" t="s">
        <v>122</v>
      </c>
      <c r="C7" s="42">
        <v>7.80485664877879</v>
      </c>
    </row>
    <row r="8" ht="39.95" customHeight="true" spans="1:3">
      <c r="A8" s="43" t="s">
        <v>412</v>
      </c>
      <c r="B8" s="44" t="s">
        <v>122</v>
      </c>
      <c r="C8" s="45">
        <v>7.08838016511113</v>
      </c>
    </row>
    <row r="9" ht="39.95" customHeight="true" spans="1:3">
      <c r="A9" s="40" t="s">
        <v>413</v>
      </c>
      <c r="B9" s="41" t="s">
        <v>122</v>
      </c>
      <c r="C9" s="42">
        <v>6.93219219992767</v>
      </c>
    </row>
    <row r="10" ht="39.95" customHeight="true" spans="1:3">
      <c r="A10" s="43" t="s">
        <v>414</v>
      </c>
      <c r="B10" s="44" t="s">
        <v>122</v>
      </c>
      <c r="C10" s="45">
        <v>9.24223965962725</v>
      </c>
    </row>
    <row r="11" ht="39.95" customHeight="true" spans="1:3">
      <c r="A11" s="40" t="s">
        <v>415</v>
      </c>
      <c r="B11" s="41" t="s">
        <v>122</v>
      </c>
      <c r="C11" s="42">
        <v>8.37885290674991</v>
      </c>
    </row>
    <row r="12" ht="39.95" customHeight="true" spans="1:3">
      <c r="A12" s="43" t="s">
        <v>416</v>
      </c>
      <c r="B12" s="44" t="s">
        <v>122</v>
      </c>
      <c r="C12" s="45">
        <v>8.04015928411261</v>
      </c>
    </row>
    <row r="13" ht="39.95" customHeight="true" spans="1:3">
      <c r="A13" s="40" t="s">
        <v>417</v>
      </c>
      <c r="B13" s="41" t="s">
        <v>122</v>
      </c>
      <c r="C13" s="42">
        <v>7.03871304215173</v>
      </c>
    </row>
    <row r="14" ht="39.95" customHeight="true" spans="1:3">
      <c r="A14" s="46" t="s">
        <v>418</v>
      </c>
      <c r="B14" s="47" t="s">
        <v>122</v>
      </c>
      <c r="C14" s="48">
        <v>5.63222708372879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C5" sqref="C5:C14"/>
    </sheetView>
  </sheetViews>
  <sheetFormatPr defaultColWidth="9" defaultRowHeight="13.5" outlineLevelCol="2"/>
  <cols>
    <col min="1" max="1" width="16.25" style="1" customWidth="true"/>
    <col min="2" max="2" width="17.5" style="1" customWidth="true"/>
    <col min="3" max="3" width="13.875" style="1" customWidth="true"/>
    <col min="4" max="4" width="7.125" style="1" customWidth="true"/>
    <col min="5" max="16384" width="9" style="1"/>
  </cols>
  <sheetData>
    <row r="1" ht="30.75" customHeight="true" spans="1:3">
      <c r="A1" s="2" t="s">
        <v>420</v>
      </c>
      <c r="B1" s="2"/>
      <c r="C1" s="2"/>
    </row>
    <row r="2" ht="4.5" customHeight="true" spans="1:3">
      <c r="A2" s="34"/>
      <c r="B2" s="34"/>
      <c r="C2" s="34"/>
    </row>
    <row r="3" ht="24.75" customHeight="true" spans="1:3">
      <c r="A3" s="35" t="s">
        <v>105</v>
      </c>
      <c r="B3" s="36" t="s">
        <v>107</v>
      </c>
      <c r="C3" s="37"/>
    </row>
    <row r="4" ht="27" customHeight="true" spans="1:3">
      <c r="A4" s="7"/>
      <c r="B4" s="49" t="s">
        <v>318</v>
      </c>
      <c r="C4" s="39" t="s">
        <v>109</v>
      </c>
    </row>
    <row r="5" ht="38.25" customHeight="true" spans="1:3">
      <c r="A5" s="40" t="s">
        <v>409</v>
      </c>
      <c r="B5" s="41" t="s">
        <v>122</v>
      </c>
      <c r="C5" s="42">
        <v>-5.9</v>
      </c>
    </row>
    <row r="6" ht="39.95" customHeight="true" spans="1:3">
      <c r="A6" s="43" t="s">
        <v>410</v>
      </c>
      <c r="B6" s="44" t="s">
        <v>122</v>
      </c>
      <c r="C6" s="45">
        <v>-43.7880731003527</v>
      </c>
    </row>
    <row r="7" ht="39.95" customHeight="true" spans="1:3">
      <c r="A7" s="40" t="s">
        <v>411</v>
      </c>
      <c r="B7" s="41" t="s">
        <v>122</v>
      </c>
      <c r="C7" s="42">
        <v>358.237780713342</v>
      </c>
    </row>
    <row r="8" ht="39.95" customHeight="true" spans="1:3">
      <c r="A8" s="43" t="s">
        <v>412</v>
      </c>
      <c r="B8" s="44" t="s">
        <v>122</v>
      </c>
      <c r="C8" s="45">
        <v>-10.7076047173648</v>
      </c>
    </row>
    <row r="9" ht="39.95" customHeight="true" spans="1:3">
      <c r="A9" s="40" t="s">
        <v>413</v>
      </c>
      <c r="B9" s="41" t="s">
        <v>122</v>
      </c>
      <c r="C9" s="42">
        <v>0.309333333333339</v>
      </c>
    </row>
    <row r="10" ht="39.95" customHeight="true" spans="1:3">
      <c r="A10" s="43" t="s">
        <v>414</v>
      </c>
      <c r="B10" s="44" t="s">
        <v>122</v>
      </c>
      <c r="C10" s="45">
        <v>-13.1791907514451</v>
      </c>
    </row>
    <row r="11" ht="39.95" customHeight="true" spans="1:3">
      <c r="A11" s="40" t="s">
        <v>415</v>
      </c>
      <c r="B11" s="41" t="s">
        <v>122</v>
      </c>
      <c r="C11" s="42">
        <v>-22.1073558648111</v>
      </c>
    </row>
    <row r="12" ht="39.95" customHeight="true" spans="1:3">
      <c r="A12" s="43" t="s">
        <v>416</v>
      </c>
      <c r="B12" s="44" t="s">
        <v>122</v>
      </c>
      <c r="C12" s="45">
        <v>12.5155265526553</v>
      </c>
    </row>
    <row r="13" ht="39.95" customHeight="true" spans="1:3">
      <c r="A13" s="40" t="s">
        <v>417</v>
      </c>
      <c r="B13" s="41" t="s">
        <v>122</v>
      </c>
      <c r="C13" s="42">
        <v>42.7956161137441</v>
      </c>
    </row>
    <row r="14" ht="39.95" customHeight="true" spans="1:3">
      <c r="A14" s="46" t="s">
        <v>418</v>
      </c>
      <c r="B14" s="47" t="s">
        <v>122</v>
      </c>
      <c r="C14" s="48">
        <v>-4.02585019599534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G9" sqref="G9"/>
    </sheetView>
  </sheetViews>
  <sheetFormatPr defaultColWidth="9" defaultRowHeight="13.5" outlineLevelCol="2"/>
  <cols>
    <col min="1" max="1" width="16.25" style="1" customWidth="true"/>
    <col min="2" max="2" width="17.5" style="1" customWidth="true"/>
    <col min="3" max="3" width="13.875" style="1" customWidth="true"/>
    <col min="4" max="4" width="7.125" style="1" customWidth="true"/>
    <col min="5" max="16384" width="9" style="1"/>
  </cols>
  <sheetData>
    <row r="1" ht="30.75" customHeight="true" spans="1:3">
      <c r="A1" s="2" t="s">
        <v>421</v>
      </c>
      <c r="B1" s="2"/>
      <c r="C1" s="2"/>
    </row>
    <row r="2" ht="4.5" customHeight="true" spans="1:3">
      <c r="A2" s="34"/>
      <c r="B2" s="34"/>
      <c r="C2" s="34"/>
    </row>
    <row r="3" ht="24.75" customHeight="true" spans="1:3">
      <c r="A3" s="35" t="s">
        <v>105</v>
      </c>
      <c r="B3" s="36" t="s">
        <v>107</v>
      </c>
      <c r="C3" s="37"/>
    </row>
    <row r="4" ht="27" customHeight="true" spans="1:3">
      <c r="A4" s="7"/>
      <c r="B4" s="49" t="s">
        <v>318</v>
      </c>
      <c r="C4" s="39" t="s">
        <v>109</v>
      </c>
    </row>
    <row r="5" ht="38.25" customHeight="true" spans="1:3">
      <c r="A5" s="40" t="s">
        <v>409</v>
      </c>
      <c r="B5" s="50">
        <v>88016</v>
      </c>
      <c r="C5" s="42">
        <v>-30.7</v>
      </c>
    </row>
    <row r="6" ht="39.95" customHeight="true" spans="1:3">
      <c r="A6" s="43" t="s">
        <v>410</v>
      </c>
      <c r="B6" s="51">
        <v>36241</v>
      </c>
      <c r="C6" s="45">
        <v>-42.5612172121404</v>
      </c>
    </row>
    <row r="7" ht="39.95" customHeight="true" spans="1:3">
      <c r="A7" s="40" t="s">
        <v>411</v>
      </c>
      <c r="B7" s="50">
        <v>689</v>
      </c>
      <c r="C7" s="42">
        <v>-15.1477832512315</v>
      </c>
    </row>
    <row r="8" ht="39.95" customHeight="true" spans="1:3">
      <c r="A8" s="43" t="s">
        <v>412</v>
      </c>
      <c r="B8" s="51">
        <v>16935</v>
      </c>
      <c r="C8" s="45">
        <v>14.8758648758649</v>
      </c>
    </row>
    <row r="9" ht="39.95" customHeight="true" spans="1:3">
      <c r="A9" s="40" t="s">
        <v>413</v>
      </c>
      <c r="B9" s="50">
        <v>4774</v>
      </c>
      <c r="C9" s="42">
        <v>-46.2023890015776</v>
      </c>
    </row>
    <row r="10" ht="39.95" customHeight="true" spans="1:3">
      <c r="A10" s="43" t="s">
        <v>414</v>
      </c>
      <c r="B10" s="51">
        <v>1963</v>
      </c>
      <c r="C10" s="45">
        <v>5.76508620689655</v>
      </c>
    </row>
    <row r="11" ht="39.95" customHeight="true" spans="1:3">
      <c r="A11" s="40" t="s">
        <v>415</v>
      </c>
      <c r="B11" s="50">
        <v>544</v>
      </c>
      <c r="C11" s="42">
        <v>-22.9461756373938</v>
      </c>
    </row>
    <row r="12" ht="39.95" customHeight="true" spans="1:3">
      <c r="A12" s="43" t="s">
        <v>416</v>
      </c>
      <c r="B12" s="51">
        <v>9125</v>
      </c>
      <c r="C12" s="45">
        <v>7.49204853339616</v>
      </c>
    </row>
    <row r="13" ht="39.95" customHeight="true" spans="1:3">
      <c r="A13" s="40" t="s">
        <v>417</v>
      </c>
      <c r="B13" s="50">
        <v>17745</v>
      </c>
      <c r="C13" s="42">
        <v>-38.522034368071</v>
      </c>
    </row>
    <row r="14" ht="39.95" customHeight="true" spans="1:3">
      <c r="A14" s="46" t="s">
        <v>418</v>
      </c>
      <c r="B14" s="52">
        <v>16692</v>
      </c>
      <c r="C14" s="48">
        <v>-12.2904734380747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E7" sqref="E7"/>
    </sheetView>
  </sheetViews>
  <sheetFormatPr defaultColWidth="9" defaultRowHeight="13.5" outlineLevelCol="2"/>
  <cols>
    <col min="1" max="1" width="16.25" style="1" customWidth="true"/>
    <col min="2" max="2" width="17.5" style="1" customWidth="true"/>
    <col min="3" max="3" width="13.875" style="1" customWidth="true"/>
    <col min="4" max="4" width="7.125" style="1" customWidth="true"/>
    <col min="5" max="16384" width="9" style="1"/>
  </cols>
  <sheetData>
    <row r="1" ht="30.75" customHeight="true" spans="1:3">
      <c r="A1" s="2" t="s">
        <v>422</v>
      </c>
      <c r="B1" s="2"/>
      <c r="C1" s="2"/>
    </row>
    <row r="2" ht="4.5" customHeight="true" spans="1:3">
      <c r="A2" s="34"/>
      <c r="B2" s="34"/>
      <c r="C2" s="34"/>
    </row>
    <row r="3" ht="24.75" customHeight="true" spans="1:3">
      <c r="A3" s="35" t="s">
        <v>105</v>
      </c>
      <c r="B3" s="36" t="s">
        <v>107</v>
      </c>
      <c r="C3" s="37"/>
    </row>
    <row r="4" ht="27" customHeight="true" spans="1:3">
      <c r="A4" s="7"/>
      <c r="B4" s="38" t="s">
        <v>423</v>
      </c>
      <c r="C4" s="39" t="s">
        <v>109</v>
      </c>
    </row>
    <row r="5" ht="38.25" customHeight="true" spans="1:3">
      <c r="A5" s="40" t="s">
        <v>409</v>
      </c>
      <c r="B5" s="41" t="s">
        <v>122</v>
      </c>
      <c r="C5" s="42">
        <v>-21.4117647058824</v>
      </c>
    </row>
    <row r="6" ht="39.95" customHeight="true" spans="1:3">
      <c r="A6" s="43" t="s">
        <v>410</v>
      </c>
      <c r="B6" s="44" t="s">
        <v>122</v>
      </c>
      <c r="C6" s="45">
        <v>-40</v>
      </c>
    </row>
    <row r="7" ht="39.95" customHeight="true" spans="1:3">
      <c r="A7" s="40" t="s">
        <v>411</v>
      </c>
      <c r="B7" s="41" t="s">
        <v>122</v>
      </c>
      <c r="C7" s="42">
        <v>10</v>
      </c>
    </row>
    <row r="8" ht="39.95" customHeight="true" spans="1:3">
      <c r="A8" s="43" t="s">
        <v>412</v>
      </c>
      <c r="B8" s="44" t="s">
        <v>122</v>
      </c>
      <c r="C8" s="45">
        <v>-51.7857142857143</v>
      </c>
    </row>
    <row r="9" ht="39.95" customHeight="true" spans="1:3">
      <c r="A9" s="40" t="s">
        <v>413</v>
      </c>
      <c r="B9" s="41" t="s">
        <v>122</v>
      </c>
      <c r="C9" s="42">
        <v>-22.2222222222222</v>
      </c>
    </row>
    <row r="10" ht="39.95" customHeight="true" spans="1:3">
      <c r="A10" s="43" t="s">
        <v>414</v>
      </c>
      <c r="B10" s="44" t="s">
        <v>122</v>
      </c>
      <c r="C10" s="45">
        <v>7.89473684210527</v>
      </c>
    </row>
    <row r="11" ht="39.95" customHeight="true" spans="1:3">
      <c r="A11" s="40" t="s">
        <v>415</v>
      </c>
      <c r="B11" s="41" t="s">
        <v>122</v>
      </c>
      <c r="C11" s="42">
        <v>34.6153846153846</v>
      </c>
    </row>
    <row r="12" ht="39.95" customHeight="true" spans="1:3">
      <c r="A12" s="43" t="s">
        <v>416</v>
      </c>
      <c r="B12" s="44" t="s">
        <v>122</v>
      </c>
      <c r="C12" s="45">
        <v>-8.88888888888889</v>
      </c>
    </row>
    <row r="13" ht="39.95" customHeight="true" spans="1:3">
      <c r="A13" s="40" t="s">
        <v>417</v>
      </c>
      <c r="B13" s="41" t="s">
        <v>122</v>
      </c>
      <c r="C13" s="42">
        <v>-19.2307692307692</v>
      </c>
    </row>
    <row r="14" ht="39.95" customHeight="true" spans="1:3">
      <c r="A14" s="46" t="s">
        <v>418</v>
      </c>
      <c r="B14" s="47" t="s">
        <v>122</v>
      </c>
      <c r="C14" s="48">
        <v>-28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workbookViewId="0">
      <selection activeCell="C16" sqref="C16"/>
    </sheetView>
  </sheetViews>
  <sheetFormatPr defaultColWidth="9" defaultRowHeight="13.5" outlineLevelCol="3"/>
  <cols>
    <col min="1" max="1" width="30.625" style="1" customWidth="true"/>
    <col min="2" max="2" width="7.375" style="1" customWidth="true"/>
    <col min="3" max="3" width="11.625" style="1" customWidth="true"/>
    <col min="4" max="4" width="12" style="1" customWidth="true"/>
    <col min="5" max="7" width="9" style="1"/>
    <col min="8" max="8" width="13.75" style="1"/>
    <col min="9" max="16384" width="9" style="1"/>
  </cols>
  <sheetData>
    <row r="1" ht="20.25" spans="1:4">
      <c r="A1" s="240" t="s">
        <v>104</v>
      </c>
      <c r="B1" s="240"/>
      <c r="C1" s="240"/>
      <c r="D1" s="240"/>
    </row>
    <row r="2" ht="4.5" customHeight="true" spans="1:4">
      <c r="A2" s="205"/>
      <c r="B2" s="205"/>
      <c r="C2" s="205"/>
      <c r="D2" s="205"/>
    </row>
    <row r="3" ht="24.75" customHeight="true" spans="1:4">
      <c r="A3" s="241" t="s">
        <v>105</v>
      </c>
      <c r="B3" s="242" t="s">
        <v>106</v>
      </c>
      <c r="C3" s="243" t="s">
        <v>107</v>
      </c>
      <c r="D3" s="244"/>
    </row>
    <row r="4" ht="38.25" customHeight="true" spans="1:4">
      <c r="A4" s="245"/>
      <c r="B4" s="246"/>
      <c r="C4" s="247" t="s">
        <v>108</v>
      </c>
      <c r="D4" s="248" t="s">
        <v>109</v>
      </c>
    </row>
    <row r="5" ht="20.1" customHeight="true" spans="1:4">
      <c r="A5" s="249" t="s">
        <v>110</v>
      </c>
      <c r="B5" s="250" t="s">
        <v>111</v>
      </c>
      <c r="C5" s="251">
        <v>329713</v>
      </c>
      <c r="D5" s="112">
        <v>7.9</v>
      </c>
    </row>
    <row r="6" ht="20.1" customHeight="true" spans="1:4">
      <c r="A6" s="252" t="s">
        <v>112</v>
      </c>
      <c r="B6" s="253" t="s">
        <v>111</v>
      </c>
      <c r="C6" s="254">
        <v>105909</v>
      </c>
      <c r="D6" s="254">
        <v>-1.4</v>
      </c>
    </row>
    <row r="7" ht="20.1" customHeight="true" spans="1:4">
      <c r="A7" s="249" t="s">
        <v>113</v>
      </c>
      <c r="B7" s="250" t="s">
        <v>111</v>
      </c>
      <c r="C7" s="100">
        <v>421422.985090425</v>
      </c>
      <c r="D7" s="101">
        <v>5.04428807741448</v>
      </c>
    </row>
    <row r="8" ht="20.1" customHeight="true" spans="1:4">
      <c r="A8" s="252" t="s">
        <v>114</v>
      </c>
      <c r="B8" s="253" t="s">
        <v>115</v>
      </c>
      <c r="C8" s="255">
        <v>2.2</v>
      </c>
      <c r="D8" s="256">
        <v>-34.1</v>
      </c>
    </row>
    <row r="9" ht="20.1" customHeight="true" spans="1:4">
      <c r="A9" s="249" t="s">
        <v>116</v>
      </c>
      <c r="B9" s="250" t="s">
        <v>111</v>
      </c>
      <c r="C9" s="111">
        <v>36.3</v>
      </c>
      <c r="D9" s="112">
        <v>189.3</v>
      </c>
    </row>
    <row r="10" ht="20.1" customHeight="true" spans="1:4">
      <c r="A10" s="257" t="s">
        <v>117</v>
      </c>
      <c r="B10" s="250" t="s">
        <v>111</v>
      </c>
      <c r="C10" s="258">
        <f>[2]全州累计地方收入2!$C$4</f>
        <v>95859</v>
      </c>
      <c r="D10" s="112">
        <f>[2]全州累计地方收入2!$G$4</f>
        <v>1.05</v>
      </c>
    </row>
    <row r="11" ht="20.1" customHeight="true" spans="1:4">
      <c r="A11" s="259" t="s">
        <v>118</v>
      </c>
      <c r="B11" s="253" t="s">
        <v>111</v>
      </c>
      <c r="C11" s="260">
        <f>[2]全州累计一般公共预算支出2!$C$4</f>
        <v>626896</v>
      </c>
      <c r="D11" s="254">
        <f>[2]全州累计一般公共预算支出2!$G$4</f>
        <v>-6.61</v>
      </c>
    </row>
    <row r="12" ht="20.1" customHeight="true" spans="1:4">
      <c r="A12" s="257" t="s">
        <v>119</v>
      </c>
      <c r="B12" s="250" t="s">
        <v>111</v>
      </c>
      <c r="C12" s="258">
        <f>[3]加工成表!$B$3</f>
        <v>15863581.978736</v>
      </c>
      <c r="D12" s="112">
        <f>[3]加工成表!$E$3*100</f>
        <v>8.58761774049859</v>
      </c>
    </row>
    <row r="13" ht="20.1" customHeight="true" spans="1:4">
      <c r="A13" s="259" t="s">
        <v>120</v>
      </c>
      <c r="B13" s="253" t="s">
        <v>111</v>
      </c>
      <c r="C13" s="260">
        <f>[3]加工成表!$I$3</f>
        <v>14573667.343277</v>
      </c>
      <c r="D13" s="254">
        <f>[3]加工成表!$L$3*100</f>
        <v>12.4542552860804</v>
      </c>
    </row>
    <row r="14" ht="20.1" customHeight="true" spans="1:4">
      <c r="A14" s="259" t="s">
        <v>121</v>
      </c>
      <c r="B14" s="261" t="s">
        <v>122</v>
      </c>
      <c r="C14" s="262">
        <v>100.5</v>
      </c>
      <c r="D14" s="263">
        <v>-0.4</v>
      </c>
    </row>
    <row r="15" ht="20.1" customHeight="true" spans="1:4">
      <c r="A15" s="264" t="s">
        <v>123</v>
      </c>
      <c r="B15" s="265" t="s">
        <v>111</v>
      </c>
      <c r="C15" s="266">
        <v>26353.0568855541</v>
      </c>
      <c r="D15" s="266">
        <v>10.79</v>
      </c>
    </row>
    <row r="16" ht="20.1" customHeight="true" spans="1:4">
      <c r="A16" s="267" t="s">
        <v>124</v>
      </c>
      <c r="B16" s="268" t="s">
        <v>125</v>
      </c>
      <c r="C16" s="11">
        <v>41195.4959</v>
      </c>
      <c r="D16" s="12">
        <v>7.19603540515314</v>
      </c>
    </row>
    <row r="17" ht="20.1" customHeight="true" spans="1:4">
      <c r="A17" s="269" t="s">
        <v>126</v>
      </c>
      <c r="B17" s="270" t="s">
        <v>127</v>
      </c>
      <c r="C17" s="271">
        <v>2.3</v>
      </c>
      <c r="D17" s="271">
        <v>10.9</v>
      </c>
    </row>
    <row r="18" ht="20.1" customHeight="true"/>
  </sheetData>
  <mergeCells count="5">
    <mergeCell ref="A1:D1"/>
    <mergeCell ref="A2:D2"/>
    <mergeCell ref="C3:D3"/>
    <mergeCell ref="A3:A4"/>
    <mergeCell ref="B3:B4"/>
  </mergeCells>
  <pageMargins left="0.7" right="0.7" top="0.75" bottom="0.75" header="0.3" footer="0.3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workbookViewId="0">
      <selection activeCell="I9" sqref="I9"/>
    </sheetView>
  </sheetViews>
  <sheetFormatPr defaultColWidth="9" defaultRowHeight="13.5" outlineLevelCol="4"/>
  <cols>
    <col min="1" max="1" width="16.25" style="1" customWidth="true"/>
    <col min="2" max="2" width="17.5083333333333" style="1" customWidth="true"/>
    <col min="3" max="3" width="13.875" style="1" customWidth="true"/>
    <col min="4" max="4" width="7.125" style="1" customWidth="true"/>
    <col min="5" max="16384" width="9" style="1"/>
  </cols>
  <sheetData>
    <row r="1" ht="30.75" customHeight="true" spans="1:3">
      <c r="A1" s="2" t="s">
        <v>424</v>
      </c>
      <c r="B1" s="2"/>
      <c r="C1" s="2"/>
    </row>
    <row r="2" ht="4.5" customHeight="true" spans="1:3">
      <c r="A2" s="3"/>
      <c r="B2" s="3"/>
      <c r="C2" s="3"/>
    </row>
    <row r="3" ht="24.75" customHeight="true" spans="1:3">
      <c r="A3" s="4" t="s">
        <v>105</v>
      </c>
      <c r="B3" s="5" t="s">
        <v>107</v>
      </c>
      <c r="C3" s="6"/>
    </row>
    <row r="4" ht="27" customHeight="true" spans="1:3">
      <c r="A4" s="7"/>
      <c r="B4" s="8" t="s">
        <v>318</v>
      </c>
      <c r="C4" s="9" t="s">
        <v>109</v>
      </c>
    </row>
    <row r="5" ht="38.25" customHeight="true" spans="1:4">
      <c r="A5" s="10" t="s">
        <v>409</v>
      </c>
      <c r="B5" s="22">
        <v>421423</v>
      </c>
      <c r="C5" s="23">
        <v>5.0442917937891</v>
      </c>
      <c r="D5" s="28"/>
    </row>
    <row r="6" ht="39.95" customHeight="true" spans="1:4">
      <c r="A6" s="13" t="s">
        <v>410</v>
      </c>
      <c r="B6" s="24">
        <v>217501.749363224</v>
      </c>
      <c r="C6" s="29">
        <v>5.65575155389471</v>
      </c>
      <c r="D6" s="28"/>
    </row>
    <row r="7" ht="39.95" customHeight="true" spans="1:4">
      <c r="A7" s="10" t="s">
        <v>411</v>
      </c>
      <c r="B7" s="22">
        <v>34376.6041386303</v>
      </c>
      <c r="C7" s="23">
        <v>2.19096611744227</v>
      </c>
      <c r="D7" s="28"/>
    </row>
    <row r="8" ht="39.95" customHeight="true" spans="1:4">
      <c r="A8" s="13" t="s">
        <v>412</v>
      </c>
      <c r="B8" s="24">
        <v>39133.4652878818</v>
      </c>
      <c r="C8" s="29">
        <v>5.27109336829442</v>
      </c>
      <c r="D8" s="28"/>
    </row>
    <row r="9" ht="39.95" customHeight="true" spans="1:4">
      <c r="A9" s="10" t="s">
        <v>413</v>
      </c>
      <c r="B9" s="22">
        <v>23762.3759741424</v>
      </c>
      <c r="C9" s="23">
        <v>5.65055597060913</v>
      </c>
      <c r="D9" s="28"/>
    </row>
    <row r="10" ht="39.95" customHeight="true" spans="1:4">
      <c r="A10" s="13" t="s">
        <v>414</v>
      </c>
      <c r="B10" s="24">
        <v>16306.9596763189</v>
      </c>
      <c r="C10" s="29">
        <v>8.100883372017</v>
      </c>
      <c r="D10" s="28"/>
    </row>
    <row r="11" ht="39.95" customHeight="true" spans="1:4">
      <c r="A11" s="10" t="s">
        <v>415</v>
      </c>
      <c r="B11" s="22">
        <v>10367.1303272465</v>
      </c>
      <c r="C11" s="23">
        <v>8.48695741601048</v>
      </c>
      <c r="D11" s="28"/>
    </row>
    <row r="12" ht="39.95" customHeight="true" spans="1:4">
      <c r="A12" s="13" t="s">
        <v>416</v>
      </c>
      <c r="B12" s="24">
        <v>39585.9679982773</v>
      </c>
      <c r="C12" s="29">
        <v>3.45061505017977</v>
      </c>
      <c r="D12" s="28"/>
    </row>
    <row r="13" ht="39.95" customHeight="true" spans="1:4">
      <c r="A13" s="10" t="s">
        <v>417</v>
      </c>
      <c r="B13" s="22">
        <v>40388.7472342783</v>
      </c>
      <c r="C13" s="23">
        <v>3.25521085914693</v>
      </c>
      <c r="D13" s="28"/>
    </row>
    <row r="14" ht="39.95" customHeight="true" spans="1:3">
      <c r="A14" s="30" t="s">
        <v>418</v>
      </c>
      <c r="B14" s="31" t="s">
        <v>122</v>
      </c>
      <c r="C14" s="31" t="s">
        <v>122</v>
      </c>
    </row>
    <row r="25" spans="5:5">
      <c r="E25" s="32">
        <v>590788.709160022</v>
      </c>
    </row>
    <row r="26" spans="5:5">
      <c r="E26" s="33">
        <v>29.1769457819966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5"/>
  <sheetViews>
    <sheetView workbookViewId="0">
      <selection activeCell="F7" sqref="F7"/>
    </sheetView>
  </sheetViews>
  <sheetFormatPr defaultColWidth="9" defaultRowHeight="13.5" outlineLevelCol="2"/>
  <cols>
    <col min="1" max="1" width="16.25" style="1" customWidth="true"/>
    <col min="2" max="2" width="17.5083333333333" style="1" customWidth="true"/>
    <col min="3" max="3" width="13.875" style="1" customWidth="true"/>
    <col min="4" max="4" width="7.125" style="1" customWidth="true"/>
    <col min="5" max="16384" width="9" style="1"/>
  </cols>
  <sheetData>
    <row r="1" ht="30.75" customHeight="true" spans="1:3">
      <c r="A1" s="2" t="s">
        <v>425</v>
      </c>
      <c r="B1" s="2"/>
      <c r="C1" s="2"/>
    </row>
    <row r="2" ht="4.5" customHeight="true" spans="1:3">
      <c r="A2" s="3"/>
      <c r="B2" s="3"/>
      <c r="C2" s="3"/>
    </row>
    <row r="3" ht="24.75" customHeight="true" spans="1:3">
      <c r="A3" s="4" t="s">
        <v>105</v>
      </c>
      <c r="B3" s="5" t="s">
        <v>107</v>
      </c>
      <c r="C3" s="6"/>
    </row>
    <row r="4" ht="27" customHeight="true" spans="1:3">
      <c r="A4" s="7"/>
      <c r="B4" s="8" t="s">
        <v>318</v>
      </c>
      <c r="C4" s="9" t="s">
        <v>109</v>
      </c>
    </row>
    <row r="5" ht="38.25" customHeight="true" spans="1:3">
      <c r="A5" s="10" t="s">
        <v>409</v>
      </c>
      <c r="B5" s="26">
        <v>95859</v>
      </c>
      <c r="C5" s="27">
        <v>1.0510004005819</v>
      </c>
    </row>
    <row r="6" ht="38.25" customHeight="true" spans="1:3">
      <c r="A6" s="13" t="s">
        <v>426</v>
      </c>
      <c r="B6" s="26">
        <v>29045</v>
      </c>
      <c r="C6" s="27">
        <v>-3.78308543412727</v>
      </c>
    </row>
    <row r="7" ht="38.25" customHeight="true" spans="1:3">
      <c r="A7" s="10" t="s">
        <v>410</v>
      </c>
      <c r="B7" s="26">
        <v>18598</v>
      </c>
      <c r="C7" s="27">
        <v>17.1896660365469</v>
      </c>
    </row>
    <row r="8" ht="39.95" customHeight="true" spans="1:3">
      <c r="A8" s="13" t="s">
        <v>411</v>
      </c>
      <c r="B8" s="26">
        <v>3760</v>
      </c>
      <c r="C8" s="27">
        <v>20.8226221079692</v>
      </c>
    </row>
    <row r="9" ht="39.95" customHeight="true" spans="1:3">
      <c r="A9" s="10" t="s">
        <v>412</v>
      </c>
      <c r="B9" s="26">
        <v>9006</v>
      </c>
      <c r="C9" s="27">
        <v>-21.7821782178218</v>
      </c>
    </row>
    <row r="10" ht="39.95" customHeight="true" spans="1:3">
      <c r="A10" s="13" t="s">
        <v>413</v>
      </c>
      <c r="B10" s="26">
        <v>4355</v>
      </c>
      <c r="C10" s="27">
        <v>-12.020202020202</v>
      </c>
    </row>
    <row r="11" ht="39.95" customHeight="true" spans="1:3">
      <c r="A11" s="10" t="s">
        <v>414</v>
      </c>
      <c r="B11" s="26">
        <v>4842</v>
      </c>
      <c r="C11" s="27">
        <v>-18.4711230846944</v>
      </c>
    </row>
    <row r="12" ht="39.95" customHeight="true" spans="1:3">
      <c r="A12" s="13" t="s">
        <v>415</v>
      </c>
      <c r="B12" s="26">
        <v>3188</v>
      </c>
      <c r="C12" s="27">
        <v>-28.5041489123122</v>
      </c>
    </row>
    <row r="13" ht="39.95" customHeight="true" spans="1:3">
      <c r="A13" s="10" t="s">
        <v>416</v>
      </c>
      <c r="B13" s="26">
        <v>8374</v>
      </c>
      <c r="C13" s="27">
        <v>18.8981967911401</v>
      </c>
    </row>
    <row r="14" ht="39.95" customHeight="true" spans="1:3">
      <c r="A14" s="13" t="s">
        <v>417</v>
      </c>
      <c r="B14" s="26">
        <v>11468</v>
      </c>
      <c r="C14" s="27">
        <v>47.6313079299691</v>
      </c>
    </row>
    <row r="15" ht="39.95" customHeight="true" spans="1:3">
      <c r="A15" s="15" t="s">
        <v>418</v>
      </c>
      <c r="B15" s="26">
        <v>3223</v>
      </c>
      <c r="C15" s="27">
        <v>-19.8258706467662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5"/>
  <sheetViews>
    <sheetView workbookViewId="0">
      <selection activeCell="H8" sqref="H8"/>
    </sheetView>
  </sheetViews>
  <sheetFormatPr defaultColWidth="9" defaultRowHeight="13.5" outlineLevelCol="2"/>
  <cols>
    <col min="1" max="1" width="16.25" style="1" customWidth="true"/>
    <col min="2" max="2" width="17.5083333333333" style="1" customWidth="true"/>
    <col min="3" max="3" width="13.875" style="1" customWidth="true"/>
    <col min="4" max="4" width="7.125" style="1" customWidth="true"/>
    <col min="5" max="16384" width="9" style="1"/>
  </cols>
  <sheetData>
    <row r="1" ht="30.75" customHeight="true" spans="1:3">
      <c r="A1" s="2" t="s">
        <v>427</v>
      </c>
      <c r="B1" s="2"/>
      <c r="C1" s="2"/>
    </row>
    <row r="2" ht="4.5" customHeight="true" spans="1:3">
      <c r="A2" s="3"/>
      <c r="B2" s="3"/>
      <c r="C2" s="3"/>
    </row>
    <row r="3" ht="24.75" customHeight="true" spans="1:3">
      <c r="A3" s="4" t="s">
        <v>105</v>
      </c>
      <c r="B3" s="5" t="s">
        <v>107</v>
      </c>
      <c r="C3" s="6"/>
    </row>
    <row r="4" ht="27" customHeight="true" spans="1:3">
      <c r="A4" s="7"/>
      <c r="B4" s="8" t="s">
        <v>318</v>
      </c>
      <c r="C4" s="9" t="s">
        <v>109</v>
      </c>
    </row>
    <row r="5" ht="32.25" customHeight="true" spans="1:3">
      <c r="A5" s="10" t="s">
        <v>409</v>
      </c>
      <c r="B5" s="26">
        <v>626896</v>
      </c>
      <c r="C5" s="27">
        <v>-6.6101765613734</v>
      </c>
    </row>
    <row r="6" ht="32.25" customHeight="true" spans="1:3">
      <c r="A6" s="13" t="s">
        <v>426</v>
      </c>
      <c r="B6" s="26">
        <v>92679</v>
      </c>
      <c r="C6" s="27">
        <v>-0.644296740994854</v>
      </c>
    </row>
    <row r="7" ht="32.25" customHeight="true" spans="1:3">
      <c r="A7" s="10" t="s">
        <v>410</v>
      </c>
      <c r="B7" s="26">
        <v>65447</v>
      </c>
      <c r="C7" s="27">
        <v>28.6806920959497</v>
      </c>
    </row>
    <row r="8" ht="32.25" customHeight="true" spans="1:3">
      <c r="A8" s="13" t="s">
        <v>411</v>
      </c>
      <c r="B8" s="26">
        <v>57680</v>
      </c>
      <c r="C8" s="27">
        <v>4.51168689980069</v>
      </c>
    </row>
    <row r="9" ht="32.25" customHeight="true" spans="1:3">
      <c r="A9" s="10" t="s">
        <v>412</v>
      </c>
      <c r="B9" s="26">
        <v>44728</v>
      </c>
      <c r="C9" s="27">
        <v>-19.941291234853</v>
      </c>
    </row>
    <row r="10" ht="32.25" customHeight="true" spans="1:3">
      <c r="A10" s="13" t="s">
        <v>413</v>
      </c>
      <c r="B10" s="26">
        <v>74756</v>
      </c>
      <c r="C10" s="27">
        <v>-4.57858391943122</v>
      </c>
    </row>
    <row r="11" ht="32.25" customHeight="true" spans="1:3">
      <c r="A11" s="10" t="s">
        <v>414</v>
      </c>
      <c r="B11" s="26">
        <v>48402</v>
      </c>
      <c r="C11" s="27">
        <v>-23.3599873327528</v>
      </c>
    </row>
    <row r="12" ht="32.25" customHeight="true" spans="1:3">
      <c r="A12" s="13" t="s">
        <v>415</v>
      </c>
      <c r="B12" s="26">
        <v>32931</v>
      </c>
      <c r="C12" s="27">
        <v>-14.7373326774202</v>
      </c>
    </row>
    <row r="13" ht="32.25" customHeight="true" spans="1:3">
      <c r="A13" s="10" t="s">
        <v>416</v>
      </c>
      <c r="B13" s="26">
        <v>119643</v>
      </c>
      <c r="C13" s="27">
        <v>9.71489880695834</v>
      </c>
    </row>
    <row r="14" ht="32.25" customHeight="true" spans="1:3">
      <c r="A14" s="13" t="s">
        <v>417</v>
      </c>
      <c r="B14" s="26">
        <v>79854</v>
      </c>
      <c r="C14" s="27">
        <v>-27.1544685781009</v>
      </c>
    </row>
    <row r="15" ht="32.25" customHeight="true" spans="1:3">
      <c r="A15" s="15" t="s">
        <v>418</v>
      </c>
      <c r="B15" s="26">
        <v>10776</v>
      </c>
      <c r="C15" s="27">
        <v>-37.6316703322144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B5" sqref="B5:C13"/>
    </sheetView>
  </sheetViews>
  <sheetFormatPr defaultColWidth="9" defaultRowHeight="13.5" outlineLevelCol="2"/>
  <cols>
    <col min="1" max="1" width="16.25" style="1" customWidth="true"/>
    <col min="2" max="2" width="17.5083333333333" style="1" customWidth="true"/>
    <col min="3" max="3" width="13.875" style="1" customWidth="true"/>
    <col min="4" max="4" width="9" style="1"/>
    <col min="5" max="6" width="12.625" style="1"/>
    <col min="7" max="16384" width="9" style="1"/>
  </cols>
  <sheetData>
    <row r="1" ht="30.75" customHeight="true" spans="1:3">
      <c r="A1" s="2" t="s">
        <v>428</v>
      </c>
      <c r="B1" s="2"/>
      <c r="C1" s="2"/>
    </row>
    <row r="2" ht="4.5" customHeight="true" spans="1:3">
      <c r="A2" s="3"/>
      <c r="B2" s="3"/>
      <c r="C2" s="3"/>
    </row>
    <row r="3" ht="24.75" customHeight="true" spans="1:3">
      <c r="A3" s="4" t="s">
        <v>105</v>
      </c>
      <c r="B3" s="5" t="s">
        <v>107</v>
      </c>
      <c r="C3" s="6"/>
    </row>
    <row r="4" ht="27" customHeight="true" spans="1:3">
      <c r="A4" s="7"/>
      <c r="B4" s="8" t="s">
        <v>318</v>
      </c>
      <c r="C4" s="9" t="s">
        <v>109</v>
      </c>
    </row>
    <row r="5" ht="38.25" customHeight="true" spans="1:3">
      <c r="A5" s="10" t="s">
        <v>409</v>
      </c>
      <c r="B5" s="22">
        <v>15863581.978736</v>
      </c>
      <c r="C5" s="23">
        <v>8.58761774049859</v>
      </c>
    </row>
    <row r="6" ht="38.25" customHeight="true" spans="1:3">
      <c r="A6" s="13" t="s">
        <v>410</v>
      </c>
      <c r="B6" s="24">
        <v>5305273.335847</v>
      </c>
      <c r="C6" s="25">
        <v>10.824749277506</v>
      </c>
    </row>
    <row r="7" ht="38.25" customHeight="true" spans="1:3">
      <c r="A7" s="10" t="s">
        <v>411</v>
      </c>
      <c r="B7" s="24">
        <v>1334037.310244</v>
      </c>
      <c r="C7" s="25">
        <v>9.45289120073207</v>
      </c>
    </row>
    <row r="8" ht="39.95" customHeight="true" spans="1:3">
      <c r="A8" s="13" t="s">
        <v>412</v>
      </c>
      <c r="B8" s="24">
        <v>1710128.76391</v>
      </c>
      <c r="C8" s="25">
        <v>10.2109775229565</v>
      </c>
    </row>
    <row r="9" ht="39.95" customHeight="true" spans="1:3">
      <c r="A9" s="10" t="s">
        <v>413</v>
      </c>
      <c r="B9" s="24">
        <v>1312859.206058</v>
      </c>
      <c r="C9" s="25">
        <v>2.69260644374705</v>
      </c>
    </row>
    <row r="10" ht="39.95" customHeight="true" spans="1:3">
      <c r="A10" s="13" t="s">
        <v>414</v>
      </c>
      <c r="B10" s="24">
        <v>1112358.991461</v>
      </c>
      <c r="C10" s="25">
        <v>9.30221222088539</v>
      </c>
    </row>
    <row r="11" ht="39.95" customHeight="true" spans="1:3">
      <c r="A11" s="10" t="s">
        <v>415</v>
      </c>
      <c r="B11" s="24">
        <v>660700.550956</v>
      </c>
      <c r="C11" s="25">
        <v>1.87533026305724</v>
      </c>
    </row>
    <row r="12" ht="39.95" customHeight="true" spans="1:3">
      <c r="A12" s="13" t="s">
        <v>416</v>
      </c>
      <c r="B12" s="24">
        <v>2044613.795616</v>
      </c>
      <c r="C12" s="25">
        <v>6.95194937181762</v>
      </c>
    </row>
    <row r="13" ht="39.95" customHeight="true" spans="1:3">
      <c r="A13" s="15" t="s">
        <v>417</v>
      </c>
      <c r="B13" s="24">
        <v>2383610.02463</v>
      </c>
      <c r="C13" s="25">
        <v>8.59051739881482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4"/>
  <sheetViews>
    <sheetView workbookViewId="0">
      <selection activeCell="E7" sqref="E7"/>
    </sheetView>
  </sheetViews>
  <sheetFormatPr defaultColWidth="9" defaultRowHeight="13.5" outlineLevelCol="4"/>
  <cols>
    <col min="1" max="1" width="16.25" style="1" customWidth="true"/>
    <col min="2" max="2" width="17.5083333333333" style="1" customWidth="true"/>
    <col min="3" max="3" width="13.875" style="1" customWidth="true"/>
    <col min="4" max="4" width="7.125" style="1" customWidth="true"/>
    <col min="5" max="5" width="12.625" style="1"/>
    <col min="6" max="16384" width="9" style="1"/>
  </cols>
  <sheetData>
    <row r="1" ht="30.75" customHeight="true" spans="1:3">
      <c r="A1" s="2" t="s">
        <v>429</v>
      </c>
      <c r="B1" s="2"/>
      <c r="C1" s="2"/>
    </row>
    <row r="2" ht="4.5" customHeight="true" spans="1:3">
      <c r="A2" s="3"/>
      <c r="B2" s="3"/>
      <c r="C2" s="3"/>
    </row>
    <row r="3" ht="24.75" customHeight="true" spans="1:3">
      <c r="A3" s="4" t="s">
        <v>105</v>
      </c>
      <c r="B3" s="5" t="s">
        <v>107</v>
      </c>
      <c r="C3" s="6"/>
    </row>
    <row r="4" ht="27" customHeight="true" spans="1:3">
      <c r="A4" s="7"/>
      <c r="B4" s="8" t="s">
        <v>318</v>
      </c>
      <c r="C4" s="9" t="s">
        <v>109</v>
      </c>
    </row>
    <row r="5" ht="38.25" customHeight="true" spans="1:3">
      <c r="A5" s="10" t="s">
        <v>409</v>
      </c>
      <c r="B5" s="22">
        <v>14573667.343277</v>
      </c>
      <c r="C5" s="23">
        <v>12.4542552860804</v>
      </c>
    </row>
    <row r="6" ht="38.25" customHeight="true" spans="1:3">
      <c r="A6" s="13" t="s">
        <v>410</v>
      </c>
      <c r="B6" s="24">
        <v>5195305.509503</v>
      </c>
      <c r="C6" s="25">
        <v>13.6590208308126</v>
      </c>
    </row>
    <row r="7" ht="38.25" customHeight="true" spans="1:3">
      <c r="A7" s="10" t="s">
        <v>411</v>
      </c>
      <c r="B7" s="24">
        <v>839003.65146</v>
      </c>
      <c r="C7" s="25">
        <v>16.1574185800235</v>
      </c>
    </row>
    <row r="8" ht="39.95" customHeight="true" spans="1:3">
      <c r="A8" s="13" t="s">
        <v>412</v>
      </c>
      <c r="B8" s="24">
        <v>1926234.208575</v>
      </c>
      <c r="C8" s="25">
        <v>6.39709200524974</v>
      </c>
    </row>
    <row r="9" ht="39.95" customHeight="true" spans="1:3">
      <c r="A9" s="10" t="s">
        <v>413</v>
      </c>
      <c r="B9" s="24">
        <v>1344654.084784</v>
      </c>
      <c r="C9" s="25">
        <v>13.2887289982021</v>
      </c>
    </row>
    <row r="10" ht="39.95" customHeight="true" spans="1:3">
      <c r="A10" s="13" t="s">
        <v>414</v>
      </c>
      <c r="B10" s="24">
        <v>806207.204815</v>
      </c>
      <c r="C10" s="25">
        <v>17.5560599967415</v>
      </c>
    </row>
    <row r="11" ht="39.95" customHeight="true" spans="1:3">
      <c r="A11" s="10" t="s">
        <v>415</v>
      </c>
      <c r="B11" s="24">
        <v>616596.520625</v>
      </c>
      <c r="C11" s="25">
        <v>13.5806064618178</v>
      </c>
    </row>
    <row r="12" ht="39.95" customHeight="true" spans="1:3">
      <c r="A12" s="13" t="s">
        <v>416</v>
      </c>
      <c r="B12" s="24">
        <v>1639880.813962</v>
      </c>
      <c r="C12" s="25">
        <v>14.5837653049852</v>
      </c>
    </row>
    <row r="13" ht="39.95" customHeight="true" spans="1:3">
      <c r="A13" s="15" t="s">
        <v>417</v>
      </c>
      <c r="B13" s="24">
        <v>2205785.34955</v>
      </c>
      <c r="C13" s="25">
        <v>9.78444984804514</v>
      </c>
    </row>
    <row r="49" spans="5:5">
      <c r="E49" s="1" t="e">
        <f>#REF!*100</f>
        <v>#REF!</v>
      </c>
    </row>
    <row r="50" spans="5:5">
      <c r="E50" s="1" t="e">
        <f>#REF!*100</f>
        <v>#REF!</v>
      </c>
    </row>
    <row r="51" spans="5:5">
      <c r="E51" s="1" t="e">
        <f>#REF!*100</f>
        <v>#REF!</v>
      </c>
    </row>
    <row r="52" spans="5:5">
      <c r="E52" s="1" t="e">
        <f>#REF!*100</f>
        <v>#REF!</v>
      </c>
    </row>
    <row r="53" spans="5:5">
      <c r="E53" s="1" t="e">
        <f>#REF!*100</f>
        <v>#REF!</v>
      </c>
    </row>
    <row r="54" spans="5:5">
      <c r="E54" s="1" t="e">
        <f>#REF!*100</f>
        <v>#REF!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E6" sqref="E6"/>
    </sheetView>
  </sheetViews>
  <sheetFormatPr defaultColWidth="9" defaultRowHeight="13.5" outlineLevelCol="2"/>
  <cols>
    <col min="1" max="1" width="16.25" style="1" customWidth="true"/>
    <col min="2" max="2" width="17.5083333333333" style="1" customWidth="true"/>
    <col min="3" max="3" width="13.875" style="1" customWidth="true"/>
    <col min="4" max="4" width="7.125" style="1" customWidth="true"/>
    <col min="5" max="7" width="13.75" style="1"/>
    <col min="8" max="16384" width="9" style="1"/>
  </cols>
  <sheetData>
    <row r="1" ht="30.75" customHeight="true" spans="1:3">
      <c r="A1" s="2" t="s">
        <v>430</v>
      </c>
      <c r="B1" s="2"/>
      <c r="C1" s="2"/>
    </row>
    <row r="2" ht="4.5" customHeight="true" spans="1:3">
      <c r="A2" s="3"/>
      <c r="B2" s="3"/>
      <c r="C2" s="3"/>
    </row>
    <row r="3" ht="24.75" customHeight="true" spans="1:3">
      <c r="A3" s="4" t="s">
        <v>105</v>
      </c>
      <c r="B3" s="5" t="s">
        <v>107</v>
      </c>
      <c r="C3" s="6"/>
    </row>
    <row r="4" ht="27" customHeight="true" spans="1:3">
      <c r="A4" s="7"/>
      <c r="B4" s="8" t="s">
        <v>431</v>
      </c>
      <c r="C4" s="9" t="s">
        <v>109</v>
      </c>
    </row>
    <row r="5" ht="38.25" customHeight="true" spans="1:3">
      <c r="A5" s="10" t="s">
        <v>409</v>
      </c>
      <c r="B5" s="16">
        <v>113382.2897</v>
      </c>
      <c r="C5" s="17">
        <v>1.828893335527</v>
      </c>
    </row>
    <row r="6" ht="38.25" customHeight="true" spans="1:3">
      <c r="A6" s="13" t="s">
        <v>410</v>
      </c>
      <c r="B6" s="18">
        <v>31397.1481</v>
      </c>
      <c r="C6" s="19">
        <v>8.29094343661696</v>
      </c>
    </row>
    <row r="7" ht="38.25" customHeight="true" spans="1:3">
      <c r="A7" s="10" t="s">
        <v>411</v>
      </c>
      <c r="B7" s="16">
        <v>10960.8649</v>
      </c>
      <c r="C7" s="20">
        <v>-23.3279736401108</v>
      </c>
    </row>
    <row r="8" ht="39.95" customHeight="true" spans="1:3">
      <c r="A8" s="13" t="s">
        <v>412</v>
      </c>
      <c r="B8" s="18">
        <v>10600.2561</v>
      </c>
      <c r="C8" s="19">
        <v>1.60136171673246</v>
      </c>
    </row>
    <row r="9" ht="39.95" customHeight="true" spans="1:3">
      <c r="A9" s="10" t="s">
        <v>413</v>
      </c>
      <c r="B9" s="16">
        <v>18842.3624</v>
      </c>
      <c r="C9" s="20">
        <v>-4.42414953306449</v>
      </c>
    </row>
    <row r="10" ht="39.95" customHeight="true" spans="1:3">
      <c r="A10" s="13" t="s">
        <v>414</v>
      </c>
      <c r="B10" s="18">
        <v>11400.6583</v>
      </c>
      <c r="C10" s="21">
        <v>34.6073970994725</v>
      </c>
    </row>
    <row r="11" ht="39.95" customHeight="true" spans="1:3">
      <c r="A11" s="10" t="s">
        <v>415</v>
      </c>
      <c r="B11" s="16">
        <v>3531.1415</v>
      </c>
      <c r="C11" s="21">
        <v>-29.4882387161391</v>
      </c>
    </row>
    <row r="12" ht="39.95" customHeight="true" spans="1:3">
      <c r="A12" s="13" t="s">
        <v>416</v>
      </c>
      <c r="B12" s="18">
        <v>11635.4969</v>
      </c>
      <c r="C12" s="21">
        <v>5.4845269012042</v>
      </c>
    </row>
    <row r="13" ht="39.95" customHeight="true" spans="1:3">
      <c r="A13" s="15" t="s">
        <v>417</v>
      </c>
      <c r="B13" s="16">
        <v>14128.7589</v>
      </c>
      <c r="C13" s="21">
        <v>-7.28012657840412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B5" sqref="B5:C5"/>
    </sheetView>
  </sheetViews>
  <sheetFormatPr defaultColWidth="9" defaultRowHeight="13.5" outlineLevelCol="2"/>
  <cols>
    <col min="1" max="1" width="16.25" style="1" customWidth="true"/>
    <col min="2" max="2" width="17.5083333333333" style="1" customWidth="true"/>
    <col min="3" max="3" width="13.875" style="1" customWidth="true"/>
    <col min="4" max="5" width="13.75" style="1"/>
    <col min="6" max="16384" width="9" style="1"/>
  </cols>
  <sheetData>
    <row r="1" ht="30.75" customHeight="true" spans="1:3">
      <c r="A1" s="2" t="s">
        <v>432</v>
      </c>
      <c r="B1" s="2"/>
      <c r="C1" s="2"/>
    </row>
    <row r="2" ht="4.5" customHeight="true" spans="1:3">
      <c r="A2" s="3"/>
      <c r="B2" s="3"/>
      <c r="C2" s="3"/>
    </row>
    <row r="3" ht="24.75" customHeight="true" spans="1:3">
      <c r="A3" s="4" t="s">
        <v>105</v>
      </c>
      <c r="B3" s="5" t="s">
        <v>107</v>
      </c>
      <c r="C3" s="6"/>
    </row>
    <row r="4" ht="27" customHeight="true" spans="1:3">
      <c r="A4" s="7"/>
      <c r="B4" s="8" t="s">
        <v>431</v>
      </c>
      <c r="C4" s="9" t="s">
        <v>109</v>
      </c>
    </row>
    <row r="5" ht="38.25" customHeight="true" spans="1:3">
      <c r="A5" s="10" t="s">
        <v>409</v>
      </c>
      <c r="B5" s="11">
        <v>41195.4959</v>
      </c>
      <c r="C5" s="12">
        <v>7.19603540515314</v>
      </c>
    </row>
    <row r="6" ht="38.25" customHeight="true" spans="1:3">
      <c r="A6" s="13" t="s">
        <v>410</v>
      </c>
      <c r="B6" s="14">
        <v>10104.8821</v>
      </c>
      <c r="C6" s="12">
        <v>160.871992298649</v>
      </c>
    </row>
    <row r="7" ht="38.25" customHeight="true" spans="1:3">
      <c r="A7" s="10" t="s">
        <v>411</v>
      </c>
      <c r="B7" s="11">
        <v>5536.7402</v>
      </c>
      <c r="C7" s="12">
        <v>-39.2820416473896</v>
      </c>
    </row>
    <row r="8" ht="39.95" customHeight="true" spans="1:3">
      <c r="A8" s="13" t="s">
        <v>412</v>
      </c>
      <c r="B8" s="14">
        <v>1180.6135</v>
      </c>
      <c r="C8" s="12">
        <v>-30.5088540749122</v>
      </c>
    </row>
    <row r="9" ht="39.95" customHeight="true" spans="1:3">
      <c r="A9" s="10" t="s">
        <v>413</v>
      </c>
      <c r="B9" s="11">
        <v>12486.5952</v>
      </c>
      <c r="C9" s="12">
        <v>-14.8298151502201</v>
      </c>
    </row>
    <row r="10" ht="39.95" customHeight="true" spans="1:3">
      <c r="A10" s="13" t="s">
        <v>414</v>
      </c>
      <c r="B10" s="14">
        <v>6433.9605</v>
      </c>
      <c r="C10" s="12">
        <v>75.9842376892608</v>
      </c>
    </row>
    <row r="11" ht="39.95" customHeight="true" spans="1:3">
      <c r="A11" s="10" t="s">
        <v>415</v>
      </c>
      <c r="B11" s="11">
        <v>808.3686</v>
      </c>
      <c r="C11" s="12">
        <v>-59.4546854654298</v>
      </c>
    </row>
    <row r="12" ht="39.95" customHeight="true" spans="1:3">
      <c r="A12" s="13" t="s">
        <v>416</v>
      </c>
      <c r="B12" s="14">
        <v>1422.5064</v>
      </c>
      <c r="C12" s="12">
        <v>-4.70845305570983</v>
      </c>
    </row>
    <row r="13" ht="39.95" customHeight="true" spans="1:3">
      <c r="A13" s="15" t="s">
        <v>417</v>
      </c>
      <c r="B13" s="11">
        <v>2336.2268</v>
      </c>
      <c r="C13" s="12">
        <v>-38.0736169597352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pageSetup paperSize="9" orientation="portrait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abSelected="1" workbookViewId="0">
      <selection activeCell="O32" sqref="O32"/>
    </sheetView>
  </sheetViews>
  <sheetFormatPr defaultColWidth="9" defaultRowHeight="13.5"/>
  <sheetData/>
  <pageMargins left="0.75" right="0.75" top="1" bottom="1" header="0.5" footer="0.5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4"/>
  <sheetViews>
    <sheetView workbookViewId="0">
      <selection activeCell="C11" sqref="C11"/>
    </sheetView>
  </sheetViews>
  <sheetFormatPr defaultColWidth="9" defaultRowHeight="13.5" outlineLevelCol="2"/>
  <cols>
    <col min="1" max="1" width="31.5083333333333" style="1" customWidth="true"/>
    <col min="2" max="2" width="14.8833333333333" style="202" customWidth="true"/>
    <col min="3" max="3" width="13.2583333333333" style="203" customWidth="true"/>
    <col min="4" max="4" width="10.375" style="1"/>
    <col min="5" max="16384" width="9" style="1"/>
  </cols>
  <sheetData>
    <row r="1" ht="20.25" spans="1:3">
      <c r="A1" s="184" t="s">
        <v>128</v>
      </c>
      <c r="B1" s="59"/>
      <c r="C1" s="204"/>
    </row>
    <row r="2" ht="4.5" customHeight="true" spans="1:3">
      <c r="A2" s="60"/>
      <c r="B2" s="60"/>
      <c r="C2" s="213"/>
    </row>
    <row r="3" ht="24.75" customHeight="true" spans="1:3">
      <c r="A3" s="61" t="s">
        <v>105</v>
      </c>
      <c r="B3" s="62" t="s">
        <v>109</v>
      </c>
      <c r="C3" s="214"/>
    </row>
    <row r="4" ht="38.25" customHeight="true" spans="1:3">
      <c r="A4" s="64"/>
      <c r="B4" s="65" t="s">
        <v>129</v>
      </c>
      <c r="C4" s="215" t="s">
        <v>130</v>
      </c>
    </row>
    <row r="5" ht="24.95" customHeight="true" spans="1:3">
      <c r="A5" s="216" t="s">
        <v>128</v>
      </c>
      <c r="B5" s="217" t="s">
        <v>122</v>
      </c>
      <c r="C5" s="217">
        <v>-28.9</v>
      </c>
    </row>
    <row r="6" ht="24.95" customHeight="true" spans="1:3">
      <c r="A6" s="218" t="s">
        <v>131</v>
      </c>
      <c r="B6" s="217" t="s">
        <v>122</v>
      </c>
      <c r="C6" s="217">
        <v>-80.2</v>
      </c>
    </row>
    <row r="7" ht="24.95" customHeight="true" spans="1:3">
      <c r="A7" s="219" t="s">
        <v>132</v>
      </c>
      <c r="B7" s="217" t="s">
        <v>122</v>
      </c>
      <c r="C7" s="217">
        <v>-31.2</v>
      </c>
    </row>
    <row r="8" ht="25.5" customHeight="true" spans="1:3">
      <c r="A8" s="220" t="s">
        <v>133</v>
      </c>
      <c r="B8" s="217" t="s">
        <v>122</v>
      </c>
      <c r="C8" s="217">
        <v>-9.5</v>
      </c>
    </row>
    <row r="9" ht="24.95" customHeight="true" spans="1:3">
      <c r="A9" s="219" t="s">
        <v>134</v>
      </c>
      <c r="B9" s="217" t="s">
        <v>122</v>
      </c>
      <c r="C9" s="217"/>
    </row>
    <row r="10" ht="24.95" customHeight="true" spans="1:3">
      <c r="A10" s="221" t="s">
        <v>135</v>
      </c>
      <c r="B10" s="217" t="s">
        <v>122</v>
      </c>
      <c r="C10" s="196">
        <v>-11.9</v>
      </c>
    </row>
    <row r="11" ht="24.95" customHeight="true" spans="1:3">
      <c r="A11" s="222" t="s">
        <v>136</v>
      </c>
      <c r="B11" s="217" t="s">
        <v>122</v>
      </c>
      <c r="C11" s="196"/>
    </row>
    <row r="12" ht="24.95" customHeight="true" spans="1:3">
      <c r="A12" s="221" t="s">
        <v>137</v>
      </c>
      <c r="B12" s="217" t="s">
        <v>122</v>
      </c>
      <c r="C12" s="223"/>
    </row>
    <row r="13" ht="24.95" customHeight="true" spans="1:3">
      <c r="A13" s="219" t="s">
        <v>138</v>
      </c>
      <c r="B13" s="217" t="s">
        <v>122</v>
      </c>
      <c r="C13" s="196">
        <v>-31.5</v>
      </c>
    </row>
    <row r="14" ht="24.95" customHeight="true" spans="1:3">
      <c r="A14" s="218" t="s">
        <v>139</v>
      </c>
      <c r="B14" s="217" t="s">
        <v>122</v>
      </c>
      <c r="C14" s="196">
        <v>-34.3</v>
      </c>
    </row>
    <row r="15" ht="24.95" customHeight="true" spans="1:3">
      <c r="A15" s="222" t="s">
        <v>140</v>
      </c>
      <c r="B15" s="217" t="s">
        <v>122</v>
      </c>
      <c r="C15" s="196">
        <v>-12.5</v>
      </c>
    </row>
    <row r="16" ht="24.95" customHeight="true" spans="1:3">
      <c r="A16" s="218" t="s">
        <v>141</v>
      </c>
      <c r="B16" s="217" t="s">
        <v>122</v>
      </c>
      <c r="C16" s="196">
        <v>-37.7</v>
      </c>
    </row>
    <row r="17" ht="24.95" customHeight="true" spans="1:3">
      <c r="A17" s="224" t="s">
        <v>142</v>
      </c>
      <c r="B17" s="217" t="s">
        <v>122</v>
      </c>
      <c r="C17" s="196">
        <v>-51.8</v>
      </c>
    </row>
    <row r="18" ht="11" customHeight="true" spans="1:3">
      <c r="A18" s="225"/>
      <c r="B18" s="225"/>
      <c r="C18" s="226"/>
    </row>
    <row r="19" ht="21" customHeight="true" spans="1:3">
      <c r="A19" s="227"/>
      <c r="B19" s="228" t="s">
        <v>143</v>
      </c>
      <c r="C19" s="229"/>
    </row>
    <row r="20" ht="22.5" customHeight="true" spans="1:3">
      <c r="A20" s="230"/>
      <c r="B20" s="147" t="s">
        <v>144</v>
      </c>
      <c r="C20" s="231" t="s">
        <v>109</v>
      </c>
    </row>
    <row r="21" ht="24.95" customHeight="true" spans="1:3">
      <c r="A21" s="232" t="s">
        <v>145</v>
      </c>
      <c r="B21" s="233">
        <v>99.69</v>
      </c>
      <c r="C21" s="234">
        <v>-9.16</v>
      </c>
    </row>
    <row r="22" ht="24.95" customHeight="true" spans="1:3">
      <c r="A22" s="235" t="s">
        <v>146</v>
      </c>
      <c r="B22" s="236"/>
      <c r="C22" s="237"/>
    </row>
    <row r="23" ht="24.95" customHeight="true" spans="1:3">
      <c r="A23" s="238" t="s">
        <v>147</v>
      </c>
      <c r="B23" s="233"/>
      <c r="C23" s="233"/>
    </row>
    <row r="24" ht="24.95" customHeight="true" spans="1:3">
      <c r="A24" s="239" t="s">
        <v>148</v>
      </c>
      <c r="B24" s="236"/>
      <c r="C24" s="237"/>
    </row>
  </sheetData>
  <mergeCells count="7">
    <mergeCell ref="A1:C1"/>
    <mergeCell ref="A2:C2"/>
    <mergeCell ref="B3:C3"/>
    <mergeCell ref="A18:C18"/>
    <mergeCell ref="B19:C19"/>
    <mergeCell ref="A3:A4"/>
    <mergeCell ref="A19:A20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6"/>
  <sheetViews>
    <sheetView workbookViewId="0">
      <selection activeCell="A1" sqref="A1:C1"/>
    </sheetView>
  </sheetViews>
  <sheetFormatPr defaultColWidth="9" defaultRowHeight="13.5" outlineLevelCol="2"/>
  <cols>
    <col min="1" max="1" width="32.5083333333333" style="1" customWidth="true"/>
    <col min="2" max="2" width="12.1333333333333" style="202" customWidth="true"/>
    <col min="3" max="3" width="14.8833333333333" style="203" customWidth="true"/>
    <col min="4" max="16384" width="9" style="1"/>
  </cols>
  <sheetData>
    <row r="1" ht="20.25" spans="1:3">
      <c r="A1" s="184" t="s">
        <v>149</v>
      </c>
      <c r="B1" s="59"/>
      <c r="C1" s="204"/>
    </row>
    <row r="2" ht="3.75" customHeight="true" spans="1:3">
      <c r="A2" s="205"/>
      <c r="B2" s="205"/>
      <c r="C2" s="206"/>
    </row>
    <row r="3" ht="20.1" customHeight="true" spans="1:3">
      <c r="A3" s="207" t="s">
        <v>105</v>
      </c>
      <c r="B3" s="208" t="s">
        <v>109</v>
      </c>
      <c r="C3" s="209"/>
    </row>
    <row r="4" ht="20.1" customHeight="true" spans="1:3">
      <c r="A4" s="207"/>
      <c r="B4" s="57" t="s">
        <v>129</v>
      </c>
      <c r="C4" s="209" t="s">
        <v>150</v>
      </c>
    </row>
    <row r="5" ht="20.1" customHeight="true" spans="1:3">
      <c r="A5" s="210" t="s">
        <v>151</v>
      </c>
      <c r="B5" s="211"/>
      <c r="C5" s="212"/>
    </row>
    <row r="6" ht="20.1" customHeight="true" spans="1:3">
      <c r="A6" s="210" t="s">
        <v>152</v>
      </c>
      <c r="B6" s="211"/>
      <c r="C6" s="212">
        <v>-89.5580617093903</v>
      </c>
    </row>
    <row r="7" ht="20.1" customHeight="true" spans="1:3">
      <c r="A7" s="210" t="s">
        <v>153</v>
      </c>
      <c r="B7" s="211"/>
      <c r="C7" s="212">
        <v>-68.7650662665666</v>
      </c>
    </row>
    <row r="8" ht="20.1" customHeight="true" spans="1:3">
      <c r="A8" s="210" t="s">
        <v>154</v>
      </c>
      <c r="B8" s="211"/>
      <c r="C8" s="212">
        <v>18.5666866549316</v>
      </c>
    </row>
    <row r="9" ht="20.1" customHeight="true" spans="1:3">
      <c r="A9" s="210" t="s">
        <v>155</v>
      </c>
      <c r="B9" s="211"/>
      <c r="C9" s="212">
        <v>2.38261536985513</v>
      </c>
    </row>
    <row r="10" ht="20.1" customHeight="true" spans="1:3">
      <c r="A10" s="210" t="s">
        <v>156</v>
      </c>
      <c r="B10" s="211"/>
      <c r="C10" s="212">
        <v>-49.2712853723918</v>
      </c>
    </row>
    <row r="11" ht="20.1" customHeight="true" spans="1:3">
      <c r="A11" s="210" t="s">
        <v>157</v>
      </c>
      <c r="B11" s="211"/>
      <c r="C11" s="212">
        <v>2.7440913516863</v>
      </c>
    </row>
    <row r="12" ht="20.1" customHeight="true" spans="1:3">
      <c r="A12" s="210" t="s">
        <v>158</v>
      </c>
      <c r="B12" s="211"/>
      <c r="C12" s="212">
        <v>16.2709918185733</v>
      </c>
    </row>
    <row r="13" ht="20.1" customHeight="true" spans="1:3">
      <c r="A13" s="210" t="s">
        <v>159</v>
      </c>
      <c r="B13" s="211"/>
      <c r="C13" s="212">
        <v>-11.0860316709998</v>
      </c>
    </row>
    <row r="14" ht="20.1" customHeight="true" spans="1:3">
      <c r="A14" s="210" t="s">
        <v>160</v>
      </c>
      <c r="B14" s="211"/>
      <c r="C14" s="212">
        <v>-27.4408688656476</v>
      </c>
    </row>
    <row r="15" ht="20.1" customHeight="true" spans="1:3">
      <c r="A15" s="210" t="s">
        <v>161</v>
      </c>
      <c r="B15" s="211"/>
      <c r="C15" s="212"/>
    </row>
    <row r="16" ht="20.1" customHeight="true" spans="1:3">
      <c r="A16" s="210" t="s">
        <v>162</v>
      </c>
      <c r="B16" s="211"/>
      <c r="C16" s="212">
        <v>-47.6044336681676</v>
      </c>
    </row>
    <row r="17" ht="20.1" customHeight="true" spans="1:3">
      <c r="A17" s="210" t="s">
        <v>163</v>
      </c>
      <c r="B17" s="211"/>
      <c r="C17" s="212">
        <v>-29.3333161582852</v>
      </c>
    </row>
    <row r="18" ht="20.1" customHeight="true" spans="1:3">
      <c r="A18" s="210" t="s">
        <v>164</v>
      </c>
      <c r="B18" s="211"/>
      <c r="C18" s="212">
        <v>-52.259659012787</v>
      </c>
    </row>
    <row r="19" ht="20.1" customHeight="true" spans="1:3">
      <c r="A19" s="210" t="s">
        <v>165</v>
      </c>
      <c r="B19" s="211"/>
      <c r="C19" s="212">
        <v>7.25429098492141</v>
      </c>
    </row>
    <row r="20" ht="20.1" customHeight="true" spans="1:3">
      <c r="A20" s="210" t="s">
        <v>166</v>
      </c>
      <c r="B20" s="211"/>
      <c r="C20" s="212">
        <v>55.6603542317828</v>
      </c>
    </row>
    <row r="21" ht="20.1" customHeight="true" spans="1:3">
      <c r="A21" s="210" t="s">
        <v>167</v>
      </c>
      <c r="B21" s="211"/>
      <c r="C21" s="212">
        <v>-27.5533503277495</v>
      </c>
    </row>
    <row r="22" ht="20.1" customHeight="true" spans="1:3">
      <c r="A22" s="210" t="s">
        <v>168</v>
      </c>
      <c r="B22" s="211"/>
      <c r="C22" s="212">
        <v>-14.819160429421</v>
      </c>
    </row>
    <row r="23" ht="20.1" customHeight="true" spans="1:3">
      <c r="A23" s="210" t="s">
        <v>169</v>
      </c>
      <c r="B23" s="211"/>
      <c r="C23" s="212">
        <v>-47.8548842408842</v>
      </c>
    </row>
    <row r="24" ht="20.1" customHeight="true" spans="1:3">
      <c r="A24" s="210" t="s">
        <v>170</v>
      </c>
      <c r="B24" s="211"/>
      <c r="C24" s="212">
        <v>-35.5040487375574</v>
      </c>
    </row>
    <row r="25" ht="20.1" customHeight="true" spans="1:3">
      <c r="A25" s="210" t="s">
        <v>171</v>
      </c>
      <c r="B25" s="211"/>
      <c r="C25" s="212">
        <v>17.7898383371825</v>
      </c>
    </row>
    <row r="26" ht="20.1" customHeight="true" spans="1:3">
      <c r="A26" s="210" t="s">
        <v>172</v>
      </c>
      <c r="B26" s="211"/>
      <c r="C26" s="212">
        <v>-11.3853481515083</v>
      </c>
    </row>
    <row r="27" ht="20.1" customHeight="true" spans="1:3">
      <c r="A27" s="210" t="s">
        <v>173</v>
      </c>
      <c r="B27" s="211"/>
      <c r="C27" s="212">
        <v>6.20003728560774</v>
      </c>
    </row>
    <row r="28" ht="20.1" customHeight="true" spans="1:3">
      <c r="A28" s="210" t="s">
        <v>174</v>
      </c>
      <c r="B28" s="211"/>
      <c r="C28" s="212"/>
    </row>
    <row r="29" ht="20.1" customHeight="true" spans="1:3">
      <c r="A29" s="210" t="s">
        <v>175</v>
      </c>
      <c r="B29" s="211"/>
      <c r="C29" s="212">
        <v>-37.1980596218359</v>
      </c>
    </row>
    <row r="30" ht="20.1" customHeight="true" spans="1:3">
      <c r="A30" s="210" t="s">
        <v>176</v>
      </c>
      <c r="B30" s="211"/>
      <c r="C30" s="212">
        <v>40.0536641313534</v>
      </c>
    </row>
    <row r="31" ht="20.1" customHeight="true" spans="1:3">
      <c r="A31" s="210" t="s">
        <v>177</v>
      </c>
      <c r="B31" s="211"/>
      <c r="C31" s="212">
        <v>51.4419889502763</v>
      </c>
    </row>
    <row r="32" ht="20.1" customHeight="true" spans="1:3">
      <c r="A32" s="210" t="s">
        <v>178</v>
      </c>
      <c r="B32" s="211"/>
      <c r="C32" s="212">
        <v>12.0437298170075</v>
      </c>
    </row>
    <row r="33" ht="20.1" customHeight="true" spans="1:3">
      <c r="A33" s="210" t="s">
        <v>179</v>
      </c>
      <c r="B33" s="211"/>
      <c r="C33" s="212">
        <v>130.274310595065</v>
      </c>
    </row>
    <row r="34" ht="20.1" customHeight="true" spans="1:3">
      <c r="A34" s="210" t="s">
        <v>180</v>
      </c>
      <c r="B34" s="211"/>
      <c r="C34" s="212">
        <v>-11.6634878478704</v>
      </c>
    </row>
    <row r="35" ht="20.1" customHeight="true" spans="1:3">
      <c r="A35" s="210" t="s">
        <v>181</v>
      </c>
      <c r="B35" s="211"/>
      <c r="C35" s="212">
        <v>14.4512594279209</v>
      </c>
    </row>
    <row r="36" spans="1:3">
      <c r="A36" s="210" t="s">
        <v>182</v>
      </c>
      <c r="B36" s="55"/>
      <c r="C36" s="212">
        <v>-5.37887652711675</v>
      </c>
    </row>
  </sheetData>
  <mergeCells count="4">
    <mergeCell ref="A1:C1"/>
    <mergeCell ref="A2:C2"/>
    <mergeCell ref="B3:C3"/>
    <mergeCell ref="A3:A4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8"/>
  <sheetViews>
    <sheetView zoomScale="115" zoomScaleNormal="115" workbookViewId="0">
      <selection activeCell="D6" sqref="D6"/>
    </sheetView>
  </sheetViews>
  <sheetFormatPr defaultColWidth="9" defaultRowHeight="13.5" outlineLevelCol="3"/>
  <cols>
    <col min="1" max="1" width="24" style="1" customWidth="true"/>
    <col min="2" max="2" width="9.63333333333333" style="1" customWidth="true"/>
    <col min="3" max="3" width="15.2583333333333" style="182" customWidth="true"/>
    <col min="4" max="4" width="11.6333333333333" style="183" customWidth="true"/>
    <col min="5" max="16384" width="9" style="1"/>
  </cols>
  <sheetData>
    <row r="1" ht="20.25" spans="1:4">
      <c r="A1" s="184" t="s">
        <v>183</v>
      </c>
      <c r="B1" s="184"/>
      <c r="C1" s="185"/>
      <c r="D1" s="186"/>
    </row>
    <row r="2" ht="3.75" customHeight="true" spans="1:4">
      <c r="A2" s="60"/>
      <c r="B2" s="60"/>
      <c r="C2" s="187"/>
      <c r="D2" s="188"/>
    </row>
    <row r="3" ht="20.1" customHeight="true" spans="1:4">
      <c r="A3" s="61" t="s">
        <v>105</v>
      </c>
      <c r="B3" s="164" t="s">
        <v>106</v>
      </c>
      <c r="C3" s="189" t="s">
        <v>107</v>
      </c>
      <c r="D3" s="190"/>
    </row>
    <row r="4" ht="20.1" customHeight="true" spans="1:4">
      <c r="A4" s="64"/>
      <c r="B4" s="165"/>
      <c r="C4" s="191" t="s">
        <v>184</v>
      </c>
      <c r="D4" s="192" t="s">
        <v>109</v>
      </c>
    </row>
    <row r="5" ht="18" customHeight="true" spans="1:4">
      <c r="A5" s="67" t="s">
        <v>185</v>
      </c>
      <c r="B5" s="166" t="s">
        <v>125</v>
      </c>
      <c r="C5" s="193">
        <v>7274.9</v>
      </c>
      <c r="D5" s="194">
        <v>-51.7</v>
      </c>
    </row>
    <row r="6" ht="18" customHeight="true" spans="1:4">
      <c r="A6" s="70" t="s">
        <v>186</v>
      </c>
      <c r="B6" s="64" t="s">
        <v>187</v>
      </c>
      <c r="C6" s="195" t="s">
        <v>188</v>
      </c>
      <c r="D6" s="196">
        <v>-100</v>
      </c>
    </row>
    <row r="7" ht="18" customHeight="true" spans="1:4">
      <c r="A7" s="67" t="s">
        <v>189</v>
      </c>
      <c r="B7" s="166" t="s">
        <v>187</v>
      </c>
      <c r="C7" s="196">
        <v>0.11</v>
      </c>
      <c r="D7" s="196">
        <v>-83.9</v>
      </c>
    </row>
    <row r="8" ht="18" customHeight="true" spans="1:4">
      <c r="A8" s="70" t="s">
        <v>190</v>
      </c>
      <c r="B8" s="64" t="s">
        <v>191</v>
      </c>
      <c r="C8" s="196">
        <v>5034.3</v>
      </c>
      <c r="D8" s="196">
        <v>-6.9</v>
      </c>
    </row>
    <row r="9" ht="18" customHeight="true" spans="1:4">
      <c r="A9" s="67" t="s">
        <v>192</v>
      </c>
      <c r="B9" s="166" t="s">
        <v>191</v>
      </c>
      <c r="C9" s="196">
        <v>998</v>
      </c>
      <c r="D9" s="196">
        <v>-28.8</v>
      </c>
    </row>
    <row r="10" ht="18" customHeight="true" spans="1:4">
      <c r="A10" s="70" t="s">
        <v>193</v>
      </c>
      <c r="B10" s="64" t="s">
        <v>191</v>
      </c>
      <c r="C10" s="197" t="s">
        <v>188</v>
      </c>
      <c r="D10" s="196"/>
    </row>
    <row r="11" ht="18" customHeight="true" spans="1:4">
      <c r="A11" s="67" t="s">
        <v>194</v>
      </c>
      <c r="B11" s="166" t="s">
        <v>195</v>
      </c>
      <c r="C11" s="196">
        <v>1895.8</v>
      </c>
      <c r="D11" s="196">
        <v>-49.5</v>
      </c>
    </row>
    <row r="12" ht="18" customHeight="true" spans="1:4">
      <c r="A12" s="70" t="s">
        <v>196</v>
      </c>
      <c r="B12" s="64" t="s">
        <v>195</v>
      </c>
      <c r="C12" s="196">
        <v>1895.8</v>
      </c>
      <c r="D12" s="196">
        <v>-49.5</v>
      </c>
    </row>
    <row r="13" ht="18" customHeight="true" spans="1:4">
      <c r="A13" s="67" t="s">
        <v>197</v>
      </c>
      <c r="B13" s="166" t="s">
        <v>191</v>
      </c>
      <c r="C13" s="196">
        <v>13838.3</v>
      </c>
      <c r="D13" s="196">
        <v>35.3</v>
      </c>
    </row>
    <row r="14" ht="18" customHeight="true" spans="1:4">
      <c r="A14" s="70" t="s">
        <v>198</v>
      </c>
      <c r="B14" s="64" t="s">
        <v>191</v>
      </c>
      <c r="C14" s="196">
        <v>361</v>
      </c>
      <c r="D14" s="196">
        <v>68.4</v>
      </c>
    </row>
    <row r="15" ht="18" customHeight="true" spans="1:4">
      <c r="A15" s="67" t="s">
        <v>199</v>
      </c>
      <c r="B15" s="166" t="s">
        <v>191</v>
      </c>
      <c r="C15" s="196">
        <v>1034</v>
      </c>
      <c r="D15" s="196">
        <v>-55.9</v>
      </c>
    </row>
    <row r="16" ht="18" customHeight="true" spans="1:4">
      <c r="A16" s="70" t="s">
        <v>200</v>
      </c>
      <c r="B16" s="64" t="s">
        <v>201</v>
      </c>
      <c r="C16" s="196">
        <v>2.7</v>
      </c>
      <c r="D16" s="196">
        <v>-85.6</v>
      </c>
    </row>
    <row r="17" ht="18" customHeight="true" spans="1:4">
      <c r="A17" s="67" t="s">
        <v>202</v>
      </c>
      <c r="B17" s="166" t="s">
        <v>203</v>
      </c>
      <c r="C17" s="182">
        <v>10.4</v>
      </c>
      <c r="D17" s="196">
        <v>55.2</v>
      </c>
    </row>
    <row r="18" ht="18" customHeight="true" spans="1:4">
      <c r="A18" s="70" t="s">
        <v>204</v>
      </c>
      <c r="B18" s="198" t="s">
        <v>191</v>
      </c>
      <c r="C18" s="196">
        <v>25.4</v>
      </c>
      <c r="D18" s="196">
        <v>-2.3</v>
      </c>
    </row>
    <row r="19" ht="18" customHeight="true" spans="1:4">
      <c r="A19" s="67" t="s">
        <v>205</v>
      </c>
      <c r="B19" s="166" t="s">
        <v>187</v>
      </c>
      <c r="C19" s="196">
        <v>2.8</v>
      </c>
      <c r="D19" s="196">
        <v>-29.6</v>
      </c>
    </row>
    <row r="20" ht="18" customHeight="true" spans="1:4">
      <c r="A20" s="70" t="s">
        <v>206</v>
      </c>
      <c r="B20" s="64" t="s">
        <v>187</v>
      </c>
      <c r="C20" s="196">
        <v>0.65</v>
      </c>
      <c r="D20" s="195" t="s">
        <v>188</v>
      </c>
    </row>
    <row r="21" ht="18" customHeight="true" spans="1:4">
      <c r="A21" s="67" t="s">
        <v>207</v>
      </c>
      <c r="B21" s="166" t="s">
        <v>191</v>
      </c>
      <c r="C21" s="196">
        <v>726.8</v>
      </c>
      <c r="D21" s="196">
        <v>31.4</v>
      </c>
    </row>
    <row r="22" ht="18" customHeight="true" spans="1:4">
      <c r="A22" s="70" t="s">
        <v>208</v>
      </c>
      <c r="B22" s="64" t="s">
        <v>187</v>
      </c>
      <c r="C22" s="196">
        <v>9.1</v>
      </c>
      <c r="D22" s="196">
        <v>-32.3</v>
      </c>
    </row>
    <row r="23" ht="18" customHeight="true" spans="1:4">
      <c r="A23" s="67" t="s">
        <v>209</v>
      </c>
      <c r="B23" s="166" t="s">
        <v>187</v>
      </c>
      <c r="C23" s="196">
        <v>16.15</v>
      </c>
      <c r="D23" s="196">
        <v>-18.8</v>
      </c>
    </row>
    <row r="24" ht="18" customHeight="true" spans="1:4">
      <c r="A24" s="70" t="s">
        <v>210</v>
      </c>
      <c r="B24" s="64" t="s">
        <v>211</v>
      </c>
      <c r="C24" s="196">
        <v>39.5</v>
      </c>
      <c r="D24" s="196">
        <v>-25.8</v>
      </c>
    </row>
    <row r="25" ht="18" customHeight="true" spans="1:4">
      <c r="A25" s="67" t="s">
        <v>212</v>
      </c>
      <c r="B25" s="166" t="s">
        <v>213</v>
      </c>
      <c r="C25" s="196">
        <v>5.9</v>
      </c>
      <c r="D25" s="196">
        <v>-67.6</v>
      </c>
    </row>
    <row r="26" ht="18" customHeight="true" spans="1:4">
      <c r="A26" s="70" t="s">
        <v>214</v>
      </c>
      <c r="B26" s="64" t="s">
        <v>191</v>
      </c>
      <c r="C26" s="196">
        <v>1357</v>
      </c>
      <c r="D26" s="196">
        <v>14.2</v>
      </c>
    </row>
    <row r="27" ht="18" customHeight="true" spans="1:4">
      <c r="A27" s="67" t="s">
        <v>215</v>
      </c>
      <c r="B27" s="166" t="s">
        <v>201</v>
      </c>
      <c r="C27" s="196">
        <v>133.7</v>
      </c>
      <c r="D27" s="196">
        <v>-63.3</v>
      </c>
    </row>
    <row r="28" ht="18" customHeight="true" spans="1:4">
      <c r="A28" s="70" t="s">
        <v>216</v>
      </c>
      <c r="B28" s="64" t="s">
        <v>187</v>
      </c>
      <c r="C28" s="196">
        <v>1.8</v>
      </c>
      <c r="D28" s="196">
        <v>6.4</v>
      </c>
    </row>
    <row r="29" ht="18" customHeight="true" spans="1:4">
      <c r="A29" s="67" t="s">
        <v>217</v>
      </c>
      <c r="B29" s="166" t="s">
        <v>187</v>
      </c>
      <c r="C29" s="196">
        <v>2.2</v>
      </c>
      <c r="D29" s="196">
        <v>-43</v>
      </c>
    </row>
    <row r="30" ht="18" customHeight="true" spans="1:4">
      <c r="A30" s="70" t="s">
        <v>218</v>
      </c>
      <c r="B30" s="64" t="s">
        <v>191</v>
      </c>
      <c r="C30" s="196">
        <v>2298.7</v>
      </c>
      <c r="D30" s="196">
        <v>33.6</v>
      </c>
    </row>
    <row r="31" ht="18" customHeight="true" spans="1:4">
      <c r="A31" s="67" t="s">
        <v>219</v>
      </c>
      <c r="B31" s="166" t="s">
        <v>220</v>
      </c>
      <c r="C31" s="196">
        <v>502</v>
      </c>
      <c r="D31" s="196">
        <v>2.9</v>
      </c>
    </row>
    <row r="32" ht="18" customHeight="true" spans="1:4">
      <c r="A32" s="70" t="s">
        <v>221</v>
      </c>
      <c r="B32" s="64" t="s">
        <v>222</v>
      </c>
      <c r="C32" s="196">
        <v>6730.1</v>
      </c>
      <c r="D32" s="196">
        <v>-75.1</v>
      </c>
    </row>
    <row r="33" ht="18" customHeight="true" spans="1:4">
      <c r="A33" s="67" t="s">
        <v>223</v>
      </c>
      <c r="B33" s="166" t="s">
        <v>224</v>
      </c>
      <c r="C33" s="195" t="s">
        <v>188</v>
      </c>
      <c r="D33" s="196">
        <v>-100</v>
      </c>
    </row>
    <row r="34" ht="18" customHeight="true" spans="1:4">
      <c r="A34" s="70" t="s">
        <v>225</v>
      </c>
      <c r="B34" s="64" t="s">
        <v>226</v>
      </c>
      <c r="C34" s="196">
        <v>710.474</v>
      </c>
      <c r="D34" s="196">
        <v>-7.7</v>
      </c>
    </row>
    <row r="35" ht="18" customHeight="true" spans="1:4">
      <c r="A35" s="67" t="s">
        <v>227</v>
      </c>
      <c r="B35" s="166" t="s">
        <v>228</v>
      </c>
      <c r="C35" s="196">
        <v>0.95</v>
      </c>
      <c r="D35" s="196">
        <v>-70.3</v>
      </c>
    </row>
    <row r="36" ht="18" customHeight="true" spans="1:4">
      <c r="A36" s="70" t="s">
        <v>229</v>
      </c>
      <c r="B36" s="64" t="s">
        <v>228</v>
      </c>
      <c r="C36" s="195" t="s">
        <v>188</v>
      </c>
      <c r="D36" s="196">
        <v>-100</v>
      </c>
    </row>
    <row r="37" ht="18" customHeight="true" spans="1:4">
      <c r="A37" s="76" t="s">
        <v>230</v>
      </c>
      <c r="B37" s="199" t="s">
        <v>231</v>
      </c>
      <c r="C37" s="196">
        <v>126.8</v>
      </c>
      <c r="D37" s="196">
        <v>83.2</v>
      </c>
    </row>
    <row r="38" ht="18" customHeight="true" spans="1:4">
      <c r="A38" s="77" t="s">
        <v>232</v>
      </c>
      <c r="B38" s="200" t="s">
        <v>211</v>
      </c>
      <c r="C38" s="201">
        <v>1422.7</v>
      </c>
      <c r="D38" s="201">
        <v>12.7</v>
      </c>
    </row>
  </sheetData>
  <mergeCells count="5">
    <mergeCell ref="A1:D1"/>
    <mergeCell ref="A2:D2"/>
    <mergeCell ref="C3:D3"/>
    <mergeCell ref="A3:A4"/>
    <mergeCell ref="B3:B4"/>
  </mergeCells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workbookViewId="0">
      <selection activeCell="D5" sqref="D5"/>
    </sheetView>
  </sheetViews>
  <sheetFormatPr defaultColWidth="9" defaultRowHeight="13.5" outlineLevelCol="6"/>
  <cols>
    <col min="1" max="1" width="24" style="1" customWidth="true"/>
    <col min="2" max="2" width="9.625" style="1" customWidth="true"/>
    <col min="3" max="3" width="13" style="1" customWidth="true"/>
    <col min="4" max="4" width="11.625" style="1" customWidth="true"/>
    <col min="5" max="5" width="7.125" style="1" customWidth="true"/>
    <col min="6" max="6" width="12.625" style="1"/>
    <col min="7" max="16384" width="9" style="1"/>
  </cols>
  <sheetData>
    <row r="1" ht="24.75" customHeight="true" spans="1:4">
      <c r="A1" s="59" t="s">
        <v>233</v>
      </c>
      <c r="B1" s="59"/>
      <c r="C1" s="59"/>
      <c r="D1" s="59"/>
    </row>
    <row r="2" ht="3.75" customHeight="true" spans="1:4">
      <c r="A2" s="60"/>
      <c r="B2" s="60"/>
      <c r="C2" s="60"/>
      <c r="D2" s="60"/>
    </row>
    <row r="3" ht="20.1" customHeight="true" spans="1:4">
      <c r="A3" s="61" t="s">
        <v>105</v>
      </c>
      <c r="B3" s="164" t="s">
        <v>106</v>
      </c>
      <c r="C3" s="62" t="s">
        <v>107</v>
      </c>
      <c r="D3" s="63"/>
    </row>
    <row r="4" ht="20.1" customHeight="true" spans="1:4">
      <c r="A4" s="64"/>
      <c r="B4" s="165"/>
      <c r="C4" s="65" t="s">
        <v>108</v>
      </c>
      <c r="D4" s="66" t="s">
        <v>109</v>
      </c>
    </row>
    <row r="5" ht="21" customHeight="true" spans="1:4">
      <c r="A5" s="67" t="s">
        <v>234</v>
      </c>
      <c r="B5" s="166" t="s">
        <v>127</v>
      </c>
      <c r="C5" s="73">
        <v>2.270343</v>
      </c>
      <c r="D5" s="88">
        <v>10.9096096229594</v>
      </c>
    </row>
    <row r="6" ht="21" customHeight="true" spans="1:4">
      <c r="A6" s="70" t="s">
        <v>235</v>
      </c>
      <c r="B6" s="64" t="s">
        <v>187</v>
      </c>
      <c r="C6" s="167">
        <v>251.1</v>
      </c>
      <c r="D6" s="90">
        <v>4.4074844074844</v>
      </c>
    </row>
    <row r="7" ht="21" customHeight="true" spans="1:4">
      <c r="A7" s="67" t="s">
        <v>236</v>
      </c>
      <c r="B7" s="166" t="s">
        <v>187</v>
      </c>
      <c r="C7" s="73">
        <v>246.2</v>
      </c>
      <c r="D7" s="88">
        <v>4.2116402116402</v>
      </c>
    </row>
    <row r="8" ht="21" customHeight="true" spans="1:4">
      <c r="A8" s="70" t="s">
        <v>237</v>
      </c>
      <c r="B8" s="64" t="s">
        <v>187</v>
      </c>
      <c r="C8" s="167">
        <v>4.9</v>
      </c>
      <c r="D8" s="90">
        <v>15.2941176470588</v>
      </c>
    </row>
    <row r="9" ht="21" customHeight="true" spans="1:4">
      <c r="A9" s="67" t="s">
        <v>238</v>
      </c>
      <c r="B9" s="166" t="s">
        <v>127</v>
      </c>
      <c r="C9" s="73">
        <v>2.01218</v>
      </c>
      <c r="D9" s="88">
        <v>8.53498429835604</v>
      </c>
    </row>
    <row r="10" ht="21" customHeight="true" spans="1:4">
      <c r="A10" s="70" t="s">
        <v>236</v>
      </c>
      <c r="B10" s="64" t="s">
        <v>127</v>
      </c>
      <c r="C10" s="167">
        <v>1.74962</v>
      </c>
      <c r="D10" s="90">
        <v>7.50525046790302</v>
      </c>
    </row>
    <row r="11" ht="21" customHeight="true" spans="1:4">
      <c r="A11" s="67" t="s">
        <v>237</v>
      </c>
      <c r="B11" s="166" t="s">
        <v>127</v>
      </c>
      <c r="C11" s="168">
        <v>0.26256</v>
      </c>
      <c r="D11" s="169">
        <v>15.9348617047582</v>
      </c>
    </row>
    <row r="12" ht="21" customHeight="true" spans="1:4">
      <c r="A12" s="70" t="s">
        <v>239</v>
      </c>
      <c r="B12" s="64" t="s">
        <v>240</v>
      </c>
      <c r="C12" s="170">
        <v>408.7</v>
      </c>
      <c r="D12" s="171">
        <v>14.366465189165</v>
      </c>
    </row>
    <row r="13" ht="21" customHeight="true" spans="1:4">
      <c r="A13" s="86" t="s">
        <v>236</v>
      </c>
      <c r="B13" s="172" t="s">
        <v>240</v>
      </c>
      <c r="C13" s="168">
        <v>391</v>
      </c>
      <c r="D13" s="169">
        <v>10.9282796187018</v>
      </c>
    </row>
    <row r="14" ht="21" customHeight="true" spans="1:4">
      <c r="A14" s="70" t="s">
        <v>237</v>
      </c>
      <c r="B14" s="64" t="s">
        <v>240</v>
      </c>
      <c r="C14" s="170">
        <v>17.7</v>
      </c>
      <c r="D14" s="171">
        <v>262.704918032787</v>
      </c>
    </row>
    <row r="15" ht="21" customHeight="true" spans="1:4">
      <c r="A15" s="67" t="s">
        <v>241</v>
      </c>
      <c r="B15" s="166" t="s">
        <v>242</v>
      </c>
      <c r="C15" s="168">
        <v>2.52819</v>
      </c>
      <c r="D15" s="169">
        <v>32.9958536608461</v>
      </c>
    </row>
    <row r="16" ht="21" customHeight="true" spans="1:4">
      <c r="A16" s="70" t="s">
        <v>236</v>
      </c>
      <c r="B16" s="64" t="s">
        <v>242</v>
      </c>
      <c r="C16" s="170">
        <v>2.51483</v>
      </c>
      <c r="D16" s="171">
        <v>32.8134861011722</v>
      </c>
    </row>
    <row r="17" ht="21" customHeight="true" spans="1:4">
      <c r="A17" s="67" t="s">
        <v>237</v>
      </c>
      <c r="B17" s="166" t="s">
        <v>242</v>
      </c>
      <c r="C17" s="173">
        <v>0.01336</v>
      </c>
      <c r="D17" s="169">
        <v>79.3529332796349</v>
      </c>
    </row>
    <row r="18" ht="21" customHeight="true" spans="1:4">
      <c r="A18" s="174" t="s">
        <v>123</v>
      </c>
      <c r="B18" s="175" t="s">
        <v>111</v>
      </c>
      <c r="C18" s="176">
        <v>26353.0568855541</v>
      </c>
      <c r="D18" s="176">
        <v>10.79</v>
      </c>
    </row>
    <row r="19" ht="21" customHeight="true" spans="1:4">
      <c r="A19" s="75" t="s">
        <v>243</v>
      </c>
      <c r="B19" s="177" t="s">
        <v>111</v>
      </c>
      <c r="C19" s="176">
        <v>5397.88616</v>
      </c>
      <c r="D19" s="176">
        <v>4.46</v>
      </c>
    </row>
    <row r="20" ht="21" customHeight="true" spans="1:4">
      <c r="A20" s="178" t="s">
        <v>244</v>
      </c>
      <c r="B20" s="179" t="s">
        <v>111</v>
      </c>
      <c r="C20" s="176">
        <v>20955.1707255541</v>
      </c>
      <c r="D20" s="176">
        <v>12.5406165365349</v>
      </c>
    </row>
    <row r="21" spans="1:7">
      <c r="A21" s="180"/>
      <c r="B21" s="181"/>
      <c r="C21" s="181"/>
      <c r="D21" s="181"/>
      <c r="E21" s="181"/>
      <c r="F21" s="181"/>
      <c r="G21" s="181"/>
    </row>
  </sheetData>
  <mergeCells count="5">
    <mergeCell ref="A1:D1"/>
    <mergeCell ref="A2:D2"/>
    <mergeCell ref="C3:D3"/>
    <mergeCell ref="A3:A4"/>
    <mergeCell ref="B3:B4"/>
  </mergeCells>
  <pageMargins left="0.7" right="0.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9"/>
  <sheetViews>
    <sheetView topLeftCell="A2" workbookViewId="0">
      <selection activeCell="B26" sqref="B26:B29"/>
    </sheetView>
  </sheetViews>
  <sheetFormatPr defaultColWidth="9" defaultRowHeight="13.5" outlineLevelCol="2"/>
  <cols>
    <col min="1" max="1" width="27.875" style="1" customWidth="true"/>
    <col min="2" max="2" width="24.5" style="1" customWidth="true"/>
    <col min="3" max="3" width="7.125" style="1" customWidth="true"/>
    <col min="4" max="16384" width="9" style="1"/>
  </cols>
  <sheetData>
    <row r="1" ht="24.75" customHeight="true" spans="1:2">
      <c r="A1" s="59" t="s">
        <v>110</v>
      </c>
      <c r="B1" s="59"/>
    </row>
    <row r="2" ht="3.75" customHeight="true" spans="1:2">
      <c r="A2" s="114"/>
      <c r="B2" s="114"/>
    </row>
    <row r="3" ht="20.1" customHeight="true" spans="1:3">
      <c r="A3" s="154" t="s">
        <v>105</v>
      </c>
      <c r="B3" s="155" t="s">
        <v>109</v>
      </c>
      <c r="C3" s="28"/>
    </row>
    <row r="4" ht="20.1" customHeight="true" spans="1:3">
      <c r="A4" s="156"/>
      <c r="B4" s="157" t="s">
        <v>107</v>
      </c>
      <c r="C4" s="28"/>
    </row>
    <row r="5" ht="21" customHeight="true" spans="1:3">
      <c r="A5" s="158" t="s">
        <v>245</v>
      </c>
      <c r="B5" s="159">
        <v>7.9</v>
      </c>
      <c r="C5" s="28"/>
    </row>
    <row r="6" ht="21" customHeight="true" spans="1:3">
      <c r="A6" s="124" t="s">
        <v>246</v>
      </c>
      <c r="B6" s="125"/>
      <c r="C6" s="28"/>
    </row>
    <row r="7" ht="21" customHeight="true" spans="1:3">
      <c r="A7" s="121" t="s">
        <v>247</v>
      </c>
      <c r="B7" s="160">
        <v>50.2</v>
      </c>
      <c r="C7" s="28"/>
    </row>
    <row r="8" ht="21" customHeight="true" spans="1:3">
      <c r="A8" s="124" t="s">
        <v>248</v>
      </c>
      <c r="B8" s="160">
        <v>-10.7</v>
      </c>
      <c r="C8" s="28"/>
    </row>
    <row r="9" ht="21" customHeight="true" spans="1:3">
      <c r="A9" s="121" t="s">
        <v>249</v>
      </c>
      <c r="B9" s="160">
        <v>-20.5</v>
      </c>
      <c r="C9" s="28"/>
    </row>
    <row r="10" ht="21" customHeight="true" spans="1:3">
      <c r="A10" s="124" t="s">
        <v>250</v>
      </c>
      <c r="B10" s="125"/>
      <c r="C10" s="28"/>
    </row>
    <row r="11" ht="21" customHeight="true" spans="1:3">
      <c r="A11" s="121" t="s">
        <v>251</v>
      </c>
      <c r="B11" s="160">
        <v>23.9</v>
      </c>
      <c r="C11" s="28"/>
    </row>
    <row r="12" ht="21" customHeight="true" spans="1:3">
      <c r="A12" s="124" t="s">
        <v>252</v>
      </c>
      <c r="B12" s="160">
        <v>7.8</v>
      </c>
      <c r="C12" s="28"/>
    </row>
    <row r="13" ht="21" customHeight="true" spans="1:3">
      <c r="A13" s="121" t="s">
        <v>253</v>
      </c>
      <c r="B13" s="122"/>
      <c r="C13" s="28"/>
    </row>
    <row r="14" ht="21" customHeight="true" spans="1:3">
      <c r="A14" s="124" t="s">
        <v>254</v>
      </c>
      <c r="B14" s="160">
        <v>50.2</v>
      </c>
      <c r="C14" s="28"/>
    </row>
    <row r="15" ht="21" customHeight="true" spans="1:3">
      <c r="A15" s="121" t="s">
        <v>255</v>
      </c>
      <c r="B15" s="160">
        <v>-5.9</v>
      </c>
      <c r="C15" s="28"/>
    </row>
    <row r="16" ht="21" customHeight="true" spans="1:3">
      <c r="A16" s="124" t="s">
        <v>256</v>
      </c>
      <c r="B16" s="160">
        <v>9.6</v>
      </c>
      <c r="C16" s="28"/>
    </row>
    <row r="17" ht="21" customHeight="true" spans="1:2">
      <c r="A17" s="150" t="s">
        <v>257</v>
      </c>
      <c r="B17" s="122"/>
    </row>
    <row r="18" ht="21" customHeight="true" spans="1:2">
      <c r="A18" s="149" t="s">
        <v>258</v>
      </c>
      <c r="B18" s="160">
        <v>-5.9</v>
      </c>
    </row>
    <row r="19" ht="21" customHeight="true" spans="1:2">
      <c r="A19" s="150" t="s">
        <v>259</v>
      </c>
      <c r="B19" s="160">
        <v>-9.5</v>
      </c>
    </row>
    <row r="20" ht="21" customHeight="true" spans="1:2">
      <c r="A20" s="149" t="s">
        <v>260</v>
      </c>
      <c r="B20" s="160">
        <v>27.7</v>
      </c>
    </row>
    <row r="21" ht="21" customHeight="true" spans="1:2">
      <c r="A21" s="150" t="s">
        <v>261</v>
      </c>
      <c r="B21" s="160">
        <v>146.8</v>
      </c>
    </row>
    <row r="22" ht="21" customHeight="true" spans="1:2">
      <c r="A22" s="149" t="s">
        <v>262</v>
      </c>
      <c r="B22" s="160">
        <v>65.9</v>
      </c>
    </row>
    <row r="23" ht="21" customHeight="true" spans="1:2">
      <c r="A23" s="150" t="s">
        <v>263</v>
      </c>
      <c r="B23" s="160">
        <v>-0.1</v>
      </c>
    </row>
    <row r="24" ht="21" customHeight="true" spans="1:2">
      <c r="A24" s="149" t="s">
        <v>264</v>
      </c>
      <c r="B24" s="125">
        <v>-30.7</v>
      </c>
    </row>
    <row r="25" ht="21" customHeight="true" spans="1:2">
      <c r="A25" s="150" t="s">
        <v>265</v>
      </c>
      <c r="B25" s="122"/>
    </row>
    <row r="26" ht="21" customHeight="true" spans="1:2">
      <c r="A26" s="149" t="s">
        <v>266</v>
      </c>
      <c r="B26" s="160">
        <v>-5.2</v>
      </c>
    </row>
    <row r="27" ht="21" customHeight="true" spans="1:2">
      <c r="A27" s="161" t="s">
        <v>267</v>
      </c>
      <c r="B27" s="160">
        <v>23.9</v>
      </c>
    </row>
    <row r="28" ht="21" customHeight="true" spans="1:2">
      <c r="A28" s="149" t="s">
        <v>268</v>
      </c>
      <c r="B28" s="160">
        <v>26.9</v>
      </c>
    </row>
    <row r="29" ht="21" customHeight="true" spans="1:2">
      <c r="A29" s="162" t="s">
        <v>269</v>
      </c>
      <c r="B29" s="163">
        <v>148.6</v>
      </c>
    </row>
  </sheetData>
  <mergeCells count="3">
    <mergeCell ref="A1:B1"/>
    <mergeCell ref="A2:B2"/>
    <mergeCell ref="A3:A4"/>
  </mergeCells>
  <pageMargins left="0.7" right="0.7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4"/>
  <sheetViews>
    <sheetView workbookViewId="0">
      <selection activeCell="D22" sqref="D22"/>
    </sheetView>
  </sheetViews>
  <sheetFormatPr defaultColWidth="9" defaultRowHeight="13.5" outlineLevelCol="1"/>
  <cols>
    <col min="1" max="1" width="30.875" style="1" customWidth="true"/>
    <col min="2" max="2" width="24.5" style="1" customWidth="true"/>
    <col min="3" max="3" width="7.125" style="1" customWidth="true"/>
    <col min="4" max="16384" width="9" style="1"/>
  </cols>
  <sheetData>
    <row r="1" ht="24.75" customHeight="true" spans="1:2">
      <c r="A1" s="59" t="s">
        <v>270</v>
      </c>
      <c r="B1" s="59"/>
    </row>
    <row r="2" ht="3.75" customHeight="true" spans="1:2">
      <c r="A2" s="114"/>
      <c r="B2" s="114"/>
    </row>
    <row r="3" ht="20.1" customHeight="true" spans="1:2">
      <c r="A3" s="115" t="s">
        <v>105</v>
      </c>
      <c r="B3" s="146" t="s">
        <v>109</v>
      </c>
    </row>
    <row r="4" ht="20.1" customHeight="true" spans="1:2">
      <c r="A4" s="118"/>
      <c r="B4" s="147" t="s">
        <v>107</v>
      </c>
    </row>
    <row r="5" ht="21.95" customHeight="true" spans="1:2">
      <c r="A5" s="148" t="s">
        <v>271</v>
      </c>
      <c r="B5" s="139">
        <v>28.9</v>
      </c>
    </row>
    <row r="6" ht="21.95" customHeight="true" spans="1:2">
      <c r="A6" s="149" t="s">
        <v>272</v>
      </c>
      <c r="B6" s="127">
        <v>-100</v>
      </c>
    </row>
    <row r="7" ht="21.95" customHeight="true" spans="1:2">
      <c r="A7" s="150" t="s">
        <v>273</v>
      </c>
      <c r="B7" s="139">
        <v>-7.7</v>
      </c>
    </row>
    <row r="8" ht="21.95" customHeight="true" spans="1:2">
      <c r="A8" s="149" t="s">
        <v>274</v>
      </c>
      <c r="B8" s="127">
        <v>13</v>
      </c>
    </row>
    <row r="9" ht="21.95" customHeight="true" spans="1:2">
      <c r="A9" s="150" t="s">
        <v>55</v>
      </c>
      <c r="B9" s="139" t="s">
        <v>275</v>
      </c>
    </row>
    <row r="10" ht="21.95" customHeight="true" spans="1:2">
      <c r="A10" s="149" t="s">
        <v>276</v>
      </c>
      <c r="B10" s="127">
        <v>58.2</v>
      </c>
    </row>
    <row r="11" ht="21.95" customHeight="true" spans="1:2">
      <c r="A11" s="150" t="s">
        <v>277</v>
      </c>
      <c r="B11" s="139">
        <v>116.8</v>
      </c>
    </row>
    <row r="12" ht="21.95" customHeight="true" spans="1:2">
      <c r="A12" s="149" t="s">
        <v>278</v>
      </c>
      <c r="B12" s="127">
        <v>1055.9</v>
      </c>
    </row>
    <row r="13" ht="21.95" customHeight="true" spans="1:2">
      <c r="A13" s="150" t="s">
        <v>279</v>
      </c>
      <c r="B13" s="139">
        <v>-59.4</v>
      </c>
    </row>
    <row r="14" ht="21.95" customHeight="true" spans="1:2">
      <c r="A14" s="149" t="s">
        <v>280</v>
      </c>
      <c r="B14" s="151" t="s">
        <v>275</v>
      </c>
    </row>
    <row r="15" ht="21.95" customHeight="true" spans="1:2">
      <c r="A15" s="150" t="s">
        <v>281</v>
      </c>
      <c r="B15" s="139">
        <v>-29.9</v>
      </c>
    </row>
    <row r="16" ht="21.95" customHeight="true" spans="1:2">
      <c r="A16" s="149" t="s">
        <v>282</v>
      </c>
      <c r="B16" s="127">
        <v>-51.2</v>
      </c>
    </row>
    <row r="17" ht="21.95" customHeight="true" spans="1:2">
      <c r="A17" s="150" t="s">
        <v>283</v>
      </c>
      <c r="B17" s="139">
        <v>-100</v>
      </c>
    </row>
    <row r="18" ht="21.95" customHeight="true" spans="1:2">
      <c r="A18" s="149" t="s">
        <v>284</v>
      </c>
      <c r="B18" s="127">
        <v>81.4</v>
      </c>
    </row>
    <row r="19" ht="21.95" customHeight="true" spans="1:2">
      <c r="A19" s="150" t="s">
        <v>285</v>
      </c>
      <c r="B19" s="139">
        <v>2743.6</v>
      </c>
    </row>
    <row r="20" ht="21.95" customHeight="true" spans="1:2">
      <c r="A20" s="149" t="s">
        <v>286</v>
      </c>
      <c r="B20" s="127">
        <v>-13</v>
      </c>
    </row>
    <row r="21" ht="21.95" customHeight="true" spans="1:2">
      <c r="A21" s="150" t="s">
        <v>287</v>
      </c>
      <c r="B21" s="139">
        <v>71</v>
      </c>
    </row>
    <row r="22" ht="21.95" customHeight="true" spans="1:2">
      <c r="A22" s="149" t="s">
        <v>288</v>
      </c>
      <c r="B22" s="127">
        <v>27.4</v>
      </c>
    </row>
    <row r="23" ht="21.95" customHeight="true" spans="1:2">
      <c r="A23" s="150" t="s">
        <v>289</v>
      </c>
      <c r="B23" s="139" t="s">
        <v>275</v>
      </c>
    </row>
    <row r="24" ht="21.95" customHeight="true" spans="1:2">
      <c r="A24" s="152" t="s">
        <v>290</v>
      </c>
      <c r="B24" s="153">
        <v>-35.2</v>
      </c>
    </row>
  </sheetData>
  <mergeCells count="3">
    <mergeCell ref="A1:B1"/>
    <mergeCell ref="A2:B2"/>
    <mergeCell ref="A3:A4"/>
  </mergeCells>
  <pageMargins left="0.7" right="0.7" top="0.75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3"/>
  <sheetViews>
    <sheetView workbookViewId="0">
      <selection activeCell="E21" sqref="E21"/>
    </sheetView>
  </sheetViews>
  <sheetFormatPr defaultColWidth="9" defaultRowHeight="13.5" outlineLevelCol="2"/>
  <cols>
    <col min="1" max="1" width="27.875" style="1" customWidth="true"/>
    <col min="2" max="2" width="12.75" style="1" customWidth="true"/>
    <col min="3" max="3" width="11.125" style="1" customWidth="true"/>
    <col min="4" max="16384" width="9" style="1"/>
  </cols>
  <sheetData>
    <row r="1" ht="24.75" customHeight="true" spans="1:3">
      <c r="A1" s="59" t="s">
        <v>291</v>
      </c>
      <c r="B1" s="59"/>
      <c r="C1" s="59"/>
    </row>
    <row r="2" ht="3.75" customHeight="true" spans="1:3">
      <c r="A2" s="114"/>
      <c r="B2" s="114"/>
      <c r="C2" s="114"/>
    </row>
    <row r="3" ht="20.1" customHeight="true" spans="1:3">
      <c r="A3" s="115" t="s">
        <v>105</v>
      </c>
      <c r="B3" s="116" t="s">
        <v>109</v>
      </c>
      <c r="C3" s="117"/>
    </row>
    <row r="4" ht="19.5" customHeight="true" spans="1:3">
      <c r="A4" s="118"/>
      <c r="B4" s="119" t="s">
        <v>107</v>
      </c>
      <c r="C4" s="120"/>
    </row>
    <row r="5" ht="21" customHeight="true" spans="1:3">
      <c r="A5" s="121" t="s">
        <v>292</v>
      </c>
      <c r="B5" s="122">
        <v>-21.4</v>
      </c>
      <c r="C5" s="123"/>
    </row>
    <row r="6" ht="21" customHeight="true" spans="1:3">
      <c r="A6" s="124" t="s">
        <v>293</v>
      </c>
      <c r="B6" s="125">
        <v>118.2</v>
      </c>
      <c r="C6" s="126"/>
    </row>
    <row r="7" ht="21" customHeight="true" spans="1:3">
      <c r="A7" s="121" t="s">
        <v>294</v>
      </c>
      <c r="B7" s="122">
        <v>-6.1</v>
      </c>
      <c r="C7" s="123"/>
    </row>
    <row r="8" ht="21" customHeight="true" spans="1:3">
      <c r="A8" s="124" t="s">
        <v>295</v>
      </c>
      <c r="B8" s="127">
        <v>-50.3</v>
      </c>
      <c r="C8" s="128"/>
    </row>
    <row r="9" ht="18" customHeight="true" spans="1:3">
      <c r="A9" s="129"/>
      <c r="B9" s="129"/>
      <c r="C9" s="129"/>
    </row>
    <row r="10" ht="24.75" customHeight="true" spans="1:3">
      <c r="A10" s="130" t="s">
        <v>296</v>
      </c>
      <c r="B10" s="130"/>
      <c r="C10" s="130"/>
    </row>
    <row r="11" ht="4.5" customHeight="true" spans="1:3">
      <c r="A11" s="131"/>
      <c r="B11" s="131"/>
      <c r="C11" s="131"/>
    </row>
    <row r="12" ht="19.5" customHeight="true" spans="1:3">
      <c r="A12" s="132" t="s">
        <v>105</v>
      </c>
      <c r="B12" s="133" t="s">
        <v>107</v>
      </c>
      <c r="C12" s="134"/>
    </row>
    <row r="13" ht="18" customHeight="true" spans="1:3">
      <c r="A13" s="135"/>
      <c r="B13" s="136" t="s">
        <v>108</v>
      </c>
      <c r="C13" s="137" t="s">
        <v>109</v>
      </c>
    </row>
    <row r="14" ht="21" customHeight="true" spans="1:3">
      <c r="A14" s="121" t="s">
        <v>297</v>
      </c>
      <c r="B14" s="138">
        <v>88016</v>
      </c>
      <c r="C14" s="139">
        <v>-30.7</v>
      </c>
    </row>
    <row r="15" ht="21" customHeight="true" spans="1:3">
      <c r="A15" s="124" t="s">
        <v>298</v>
      </c>
      <c r="B15" s="140">
        <v>70410</v>
      </c>
      <c r="C15" s="125">
        <v>-25.9</v>
      </c>
    </row>
    <row r="16" ht="21" customHeight="true" spans="1:3">
      <c r="A16" s="121" t="s">
        <v>299</v>
      </c>
      <c r="B16" s="141">
        <v>965.2697</v>
      </c>
      <c r="C16" s="122">
        <v>-20.1</v>
      </c>
    </row>
    <row r="17" ht="21" customHeight="true" spans="1:3">
      <c r="A17" s="124" t="s">
        <v>300</v>
      </c>
      <c r="B17" s="141">
        <v>9.6454</v>
      </c>
      <c r="C17" s="125">
        <v>-42.1</v>
      </c>
    </row>
    <row r="18" ht="21" customHeight="true" spans="1:3">
      <c r="A18" s="121" t="s">
        <v>301</v>
      </c>
      <c r="B18" s="141">
        <v>57.9994</v>
      </c>
      <c r="C18" s="122">
        <v>120.3</v>
      </c>
    </row>
    <row r="19" ht="21" customHeight="true" spans="1:3">
      <c r="A19" s="124" t="s">
        <v>298</v>
      </c>
      <c r="B19" s="141">
        <v>45.4224</v>
      </c>
      <c r="C19" s="125">
        <v>125.5</v>
      </c>
    </row>
    <row r="20" ht="21" customHeight="true" spans="1:3">
      <c r="A20" s="121" t="s">
        <v>302</v>
      </c>
      <c r="B20" s="141">
        <v>24.7568</v>
      </c>
      <c r="C20" s="1">
        <v>-13.3</v>
      </c>
    </row>
    <row r="21" ht="21" customHeight="true" spans="1:3">
      <c r="A21" s="124" t="s">
        <v>303</v>
      </c>
      <c r="B21" s="142">
        <v>102565</v>
      </c>
      <c r="C21" s="125">
        <v>-20.8</v>
      </c>
    </row>
    <row r="22" ht="21" customHeight="true" spans="1:3">
      <c r="A22" s="143" t="s">
        <v>304</v>
      </c>
      <c r="B22" s="144">
        <v>110.5</v>
      </c>
      <c r="C22" s="145">
        <v>164.9</v>
      </c>
    </row>
    <row r="23" spans="1:3">
      <c r="A23" s="28"/>
      <c r="B23" s="28"/>
      <c r="C23" s="28"/>
    </row>
  </sheetData>
  <mergeCells count="14">
    <mergeCell ref="A1:C1"/>
    <mergeCell ref="A2:C2"/>
    <mergeCell ref="B3:C3"/>
    <mergeCell ref="B4:C4"/>
    <mergeCell ref="B5:C5"/>
    <mergeCell ref="B6:C6"/>
    <mergeCell ref="B7:C7"/>
    <mergeCell ref="B8:C8"/>
    <mergeCell ref="A9:C9"/>
    <mergeCell ref="A10:C10"/>
    <mergeCell ref="A11:C11"/>
    <mergeCell ref="B12:C12"/>
    <mergeCell ref="A3:A4"/>
    <mergeCell ref="A12:A1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27</vt:i4>
      </vt:variant>
    </vt:vector>
  </HeadingPairs>
  <TitlesOfParts>
    <vt:vector size="27" baseType="lpstr">
      <vt:lpstr>编辑说明</vt:lpstr>
      <vt:lpstr>1-1 </vt:lpstr>
      <vt:lpstr>1-4</vt:lpstr>
      <vt:lpstr>1-5</vt:lpstr>
      <vt:lpstr>1-6</vt:lpstr>
      <vt:lpstr>1-7</vt:lpstr>
      <vt:lpstr>1-9</vt:lpstr>
      <vt:lpstr>1-10</vt:lpstr>
      <vt:lpstr>1-11</vt:lpstr>
      <vt:lpstr>1-12</vt:lpstr>
      <vt:lpstr>1-13</vt:lpstr>
      <vt:lpstr>1-16</vt:lpstr>
      <vt:lpstr>1-17</vt:lpstr>
      <vt:lpstr>1-18</vt:lpstr>
      <vt:lpstr>2-5</vt:lpstr>
      <vt:lpstr>2-8</vt:lpstr>
      <vt:lpstr>2-9</vt:lpstr>
      <vt:lpstr>2-10</vt:lpstr>
      <vt:lpstr>2-11</vt:lpstr>
      <vt:lpstr>2-12</vt:lpstr>
      <vt:lpstr>2-15</vt:lpstr>
      <vt:lpstr>2-16</vt:lpstr>
      <vt:lpstr>2-17</vt:lpstr>
      <vt:lpstr>2-18</vt:lpstr>
      <vt:lpstr>2-22</vt:lpstr>
      <vt:lpstr>2-23</vt:lpstr>
      <vt:lpstr>统计图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文档存本地丢失不负责</cp:lastModifiedBy>
  <dcterms:created xsi:type="dcterms:W3CDTF">2023-03-23T16:24:00Z</dcterms:created>
  <dcterms:modified xsi:type="dcterms:W3CDTF">2023-04-26T11:17:58Z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