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65" activeTab="12"/>
  </bookViews>
  <sheets>
    <sheet name="1-1 " sheetId="1" r:id="rId1"/>
    <sheet name="1-4" sheetId="2" r:id="rId2"/>
    <sheet name="1-5" sheetId="3" r:id="rId3"/>
    <sheet name="1-6" sheetId="4" r:id="rId4"/>
    <sheet name="1-7" sheetId="5" r:id="rId5"/>
    <sheet name="1-8" sheetId="6" r:id="rId6"/>
    <sheet name="1-9" sheetId="7" r:id="rId7"/>
    <sheet name="1-10" sheetId="8" r:id="rId8"/>
    <sheet name="1-11" sheetId="9" r:id="rId9"/>
    <sheet name="1-12" sheetId="10" r:id="rId10"/>
    <sheet name="1-13" sheetId="11" r:id="rId11"/>
    <sheet name="1-16" sheetId="12" r:id="rId12"/>
    <sheet name="1-17" sheetId="13" r:id="rId13"/>
    <sheet name="1-18" sheetId="14" r:id="rId14"/>
    <sheet name="2-5" sheetId="15" r:id="rId15"/>
    <sheet name="2-7" sheetId="16" r:id="rId16"/>
    <sheet name="2-8" sheetId="17" r:id="rId17"/>
    <sheet name="2-9" sheetId="18" r:id="rId18"/>
    <sheet name="2-10" sheetId="19" r:id="rId19"/>
    <sheet name="2-11" sheetId="20" r:id="rId20"/>
    <sheet name="2-12" sheetId="21" r:id="rId21"/>
    <sheet name="2-15" sheetId="22" r:id="rId22"/>
    <sheet name="2-16" sheetId="23" r:id="rId23"/>
    <sheet name="2-17" sheetId="24" r:id="rId24"/>
    <sheet name="2-18" sheetId="25" r:id="rId25"/>
    <sheet name="2-22" sheetId="26" r:id="rId26"/>
    <sheet name="2-23" sheetId="27" r:id="rId27"/>
    <sheet name="统计图" sheetId="35" r:id="rId28"/>
  </sheets>
  <externalReferences>
    <externalReference r:id="rId29"/>
    <externalReference r:id="rId30"/>
  </externalReferences>
  <definedNames>
    <definedName name="_xlnm._FilterDatabase" localSheetId="4" hidden="1">'1-7'!$C$18:$D$20</definedName>
  </definedNames>
  <calcPr calcId="162913"/>
</workbook>
</file>

<file path=xl/calcChain.xml><?xml version="1.0" encoding="utf-8"?>
<calcChain xmlns="http://schemas.openxmlformats.org/spreadsheetml/2006/main">
  <c r="E54" i="25" l="1"/>
  <c r="E53" i="25"/>
  <c r="E52" i="25"/>
  <c r="E51" i="25"/>
  <c r="E50" i="25"/>
  <c r="E49" i="25"/>
  <c r="N30" i="1"/>
  <c r="M30" i="1"/>
  <c r="N29" i="1"/>
  <c r="M29" i="1"/>
  <c r="N28" i="1"/>
  <c r="M28" i="1"/>
  <c r="N27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7" i="1"/>
  <c r="M17" i="1"/>
  <c r="N16" i="1"/>
  <c r="M16" i="1"/>
  <c r="N15" i="1"/>
  <c r="M15" i="1"/>
  <c r="N14" i="1"/>
  <c r="M14" i="1"/>
  <c r="N13" i="1"/>
  <c r="M13" i="1"/>
  <c r="N12" i="1"/>
  <c r="N11" i="1"/>
  <c r="N10" i="1"/>
  <c r="M10" i="1"/>
  <c r="N9" i="1"/>
  <c r="N8" i="1"/>
  <c r="M8" i="1"/>
  <c r="N7" i="1"/>
  <c r="M7" i="1"/>
  <c r="N6" i="1"/>
  <c r="M6" i="1"/>
  <c r="N5" i="1"/>
  <c r="M5" i="1"/>
</calcChain>
</file>

<file path=xl/sharedStrings.xml><?xml version="1.0" encoding="utf-8"?>
<sst xmlns="http://schemas.openxmlformats.org/spreadsheetml/2006/main" count="799" uniqueCount="393">
  <si>
    <t>全州主要经济指标</t>
  </si>
  <si>
    <t>指  标</t>
  </si>
  <si>
    <t>计量
单位</t>
  </si>
  <si>
    <t>1-4月</t>
  </si>
  <si>
    <t>这几列不用排</t>
  </si>
  <si>
    <t>绝对额</t>
  </si>
  <si>
    <t>增速（%）</t>
  </si>
  <si>
    <t>地区生产总值★</t>
  </si>
  <si>
    <t>万元</t>
  </si>
  <si>
    <t>全  州</t>
  </si>
  <si>
    <t xml:space="preserve"> #第一产业★</t>
  </si>
  <si>
    <t xml:space="preserve"> 第一产业</t>
  </si>
  <si>
    <t xml:space="preserve">  第二产业★</t>
  </si>
  <si>
    <t xml:space="preserve"> 第二产业</t>
  </si>
  <si>
    <t xml:space="preserve">  第三产业★</t>
  </si>
  <si>
    <t xml:space="preserve"> 第三产业</t>
  </si>
  <si>
    <t>规模工业增加值</t>
  </si>
  <si>
    <t>-</t>
  </si>
  <si>
    <t>规模以上服务业营业收入▲</t>
  </si>
  <si>
    <t>规模以上服务业营业收入</t>
  </si>
  <si>
    <t>固定资产投资</t>
  </si>
  <si>
    <t xml:space="preserve">固定资产投资 </t>
  </si>
  <si>
    <t xml:space="preserve"> #产业投资</t>
  </si>
  <si>
    <t xml:space="preserve">    产业投资</t>
  </si>
  <si>
    <t>社会消费品零售总额</t>
  </si>
  <si>
    <t>进出口总额</t>
  </si>
  <si>
    <t>实际利用内资▲</t>
  </si>
  <si>
    <t>实际利用内资</t>
  </si>
  <si>
    <t>接待游客人数★</t>
  </si>
  <si>
    <t>万人次</t>
  </si>
  <si>
    <t>旅游接待游客人数（万人次）</t>
  </si>
  <si>
    <t>旅游总收入★</t>
  </si>
  <si>
    <t>亿元</t>
  </si>
  <si>
    <t>旅游总收入（亿元）</t>
  </si>
  <si>
    <t>财政总收入</t>
  </si>
  <si>
    <t xml:space="preserve"> #地方财政收入</t>
  </si>
  <si>
    <t>一、一般公共预算收入（地方收入）</t>
  </si>
  <si>
    <t>一般公共预算支出</t>
  </si>
  <si>
    <t>一般公共预算支出合计</t>
  </si>
  <si>
    <t>金融机构各项存款余额(本外币)</t>
  </si>
  <si>
    <t>一、各项存款</t>
  </si>
  <si>
    <t>金融机构各项贷款余额(本外币)</t>
  </si>
  <si>
    <t>二、各项贷款</t>
  </si>
  <si>
    <t>全体居民人均可支配收入★</t>
  </si>
  <si>
    <t>元</t>
  </si>
  <si>
    <t>全州居民人均可支配收入（元）</t>
  </si>
  <si>
    <t>城镇居民人均可支配收入★</t>
  </si>
  <si>
    <t>城镇居民人均可支配收入（元）</t>
  </si>
  <si>
    <t>农村居民人均可支配收入★</t>
  </si>
  <si>
    <t>农村居民人均可支配收入（元）</t>
  </si>
  <si>
    <t>居民消费价格指数</t>
  </si>
  <si>
    <t>居民消费价格指数(累比)</t>
  </si>
  <si>
    <t>商品零售价格指数</t>
  </si>
  <si>
    <t>邮电业务总量</t>
  </si>
  <si>
    <t>工业用电量</t>
  </si>
  <si>
    <t>万千瓦时</t>
  </si>
  <si>
    <t>客货换算周转量</t>
  </si>
  <si>
    <t>亿吨公里</t>
  </si>
  <si>
    <t>客货运输换算周转量</t>
  </si>
  <si>
    <r>
      <rPr>
        <sz val="11"/>
        <color theme="1"/>
        <rFont val="汉仪叶叶相思体简"/>
        <charset val="134"/>
      </rPr>
      <t>注：标★</t>
    </r>
    <r>
      <rPr>
        <sz val="11"/>
        <color theme="1"/>
        <rFont val="宋体"/>
        <family val="3"/>
        <charset val="134"/>
        <scheme val="minor"/>
      </rPr>
      <t>为上季止数据，标</t>
    </r>
    <r>
      <rPr>
        <sz val="11"/>
        <color theme="1"/>
        <rFont val="东文宋体"/>
        <charset val="134"/>
      </rPr>
      <t>▲</t>
    </r>
    <r>
      <rPr>
        <sz val="11"/>
        <color theme="1"/>
        <rFont val="宋体"/>
        <family val="3"/>
        <charset val="134"/>
        <scheme val="minor"/>
      </rPr>
      <t>为上月止数据</t>
    </r>
  </si>
  <si>
    <t>当月</t>
  </si>
  <si>
    <t>1- 4月累计</t>
  </si>
  <si>
    <t xml:space="preserve"> #采矿业</t>
  </si>
  <si>
    <t xml:space="preserve">  制造业</t>
  </si>
  <si>
    <t xml:space="preserve">  电力、热力、燃气及水生产和供应</t>
  </si>
  <si>
    <t>按经济类型分组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</si>
  <si>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</si>
  <si>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</si>
  <si>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</si>
  <si>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</si>
  <si>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外商及港澳台商投资企业</t>
  </si>
  <si>
    <t xml:space="preserve">  其他经济类型企业</t>
  </si>
  <si>
    <t>总计中：国有及控股企业</t>
  </si>
  <si>
    <t>总计中：大中型工业企业</t>
  </si>
  <si>
    <t>绝对额（亿元）</t>
  </si>
  <si>
    <t>规模工业产销率（%）</t>
  </si>
  <si>
    <t>提高0.2个百分点</t>
  </si>
  <si>
    <t>规模工业营业收入▲</t>
  </si>
  <si>
    <t>规模工业营业成本▲</t>
  </si>
  <si>
    <t>规模工业利润总额▲</t>
  </si>
  <si>
    <r>
      <rPr>
        <sz val="11"/>
        <color theme="1"/>
        <rFont val="汉仪叶叶相思体简"/>
        <charset val="134"/>
      </rPr>
      <t>注：</t>
    </r>
    <r>
      <rPr>
        <sz val="11"/>
        <color theme="1"/>
        <rFont val="宋体"/>
        <family val="3"/>
        <charset val="134"/>
        <scheme val="minor"/>
      </rPr>
      <t>标</t>
    </r>
    <r>
      <rPr>
        <sz val="11"/>
        <color theme="1"/>
        <rFont val="东文宋体"/>
        <charset val="134"/>
      </rPr>
      <t>▲</t>
    </r>
    <r>
      <rPr>
        <sz val="11"/>
        <color theme="1"/>
        <rFont val="宋体"/>
        <family val="3"/>
        <charset val="134"/>
        <scheme val="minor"/>
      </rPr>
      <t>为上月止数据</t>
    </r>
  </si>
  <si>
    <t>规模工业大类行业增加值</t>
  </si>
  <si>
    <t>1-4月累计</t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</si>
  <si>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</si>
  <si>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</si>
  <si>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</si>
  <si>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</si>
  <si>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</si>
  <si>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</si>
  <si>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</si>
  <si>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</si>
  <si>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</si>
  <si>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</si>
  <si>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</si>
  <si>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</si>
  <si>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</si>
  <si>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</si>
  <si>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</si>
  <si>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</si>
  <si>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</si>
  <si>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</si>
  <si>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</si>
  <si>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</si>
  <si>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</si>
  <si>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</si>
  <si>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</si>
  <si>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</si>
  <si>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</si>
  <si>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</si>
  <si>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</si>
  <si>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</si>
  <si>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</si>
  <si>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</si>
  <si>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</si>
  <si>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</si>
  <si>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</si>
  <si>
    <t>绝对量</t>
  </si>
  <si>
    <t>发电量</t>
  </si>
  <si>
    <t>锰矿石成品矿</t>
  </si>
  <si>
    <t>万吨</t>
  </si>
  <si>
    <t/>
  </si>
  <si>
    <t>锌金属含量</t>
  </si>
  <si>
    <t>大米</t>
  </si>
  <si>
    <t>吨</t>
  </si>
  <si>
    <t>饲料</t>
  </si>
  <si>
    <t>饮料酒</t>
  </si>
  <si>
    <t>千升</t>
  </si>
  <si>
    <t xml:space="preserve">  其中：白酒</t>
  </si>
  <si>
    <t>饮料</t>
  </si>
  <si>
    <t>精制茶</t>
  </si>
  <si>
    <t>纱</t>
  </si>
  <si>
    <t>服装</t>
  </si>
  <si>
    <t>万件</t>
  </si>
  <si>
    <t>鞋</t>
  </si>
  <si>
    <t>万双</t>
  </si>
  <si>
    <t>纸制品</t>
  </si>
  <si>
    <t>硫酸（折100％）</t>
  </si>
  <si>
    <t>合成复合肥料</t>
  </si>
  <si>
    <t>中成药</t>
  </si>
  <si>
    <t>硅酸盐水泥熟料</t>
  </si>
  <si>
    <t>水泥</t>
  </si>
  <si>
    <t>商品混凝土</t>
  </si>
  <si>
    <t>万立方米</t>
  </si>
  <si>
    <t>钢化玻璃</t>
  </si>
  <si>
    <t>万平方米</t>
  </si>
  <si>
    <t>日用玻璃制品</t>
  </si>
  <si>
    <t>日用陶瓷制品</t>
  </si>
  <si>
    <t>电解锰</t>
  </si>
  <si>
    <t>锌</t>
  </si>
  <si>
    <t>钢结构</t>
  </si>
  <si>
    <t>机械化农业及园艺机具</t>
  </si>
  <si>
    <t>台</t>
  </si>
  <si>
    <t>变压器</t>
  </si>
  <si>
    <t>千伏安</t>
  </si>
  <si>
    <t>安全、自动化监控设备</t>
  </si>
  <si>
    <t>台\套</t>
  </si>
  <si>
    <t>锂离子电池</t>
  </si>
  <si>
    <t>万只</t>
  </si>
  <si>
    <t>移动通信手持机</t>
  </si>
  <si>
    <t>万台</t>
  </si>
  <si>
    <t>组合音响</t>
  </si>
  <si>
    <t>液晶显示屏</t>
  </si>
  <si>
    <t>万片</t>
  </si>
  <si>
    <t>自来水生产量</t>
  </si>
  <si>
    <t>交通运输和邮电</t>
  </si>
  <si>
    <t xml:space="preserve"> 货运量</t>
  </si>
  <si>
    <t xml:space="preserve">   公路</t>
  </si>
  <si>
    <t xml:space="preserve">   水运</t>
  </si>
  <si>
    <t xml:space="preserve"> 货物周转量</t>
  </si>
  <si>
    <t xml:space="preserve"> 客运量</t>
  </si>
  <si>
    <t>万人</t>
  </si>
  <si>
    <t xml:space="preserve"> 旅客周转量</t>
  </si>
  <si>
    <t>亿人公里</t>
  </si>
  <si>
    <t xml:space="preserve">  邮政业务总量</t>
  </si>
  <si>
    <t xml:space="preserve">  电信业务总量</t>
  </si>
  <si>
    <t>1-3月</t>
  </si>
  <si>
    <t>绝对额（万元）</t>
  </si>
  <si>
    <t>按行业分</t>
  </si>
  <si>
    <t>道路运输业</t>
  </si>
  <si>
    <t>多式联运和运输代理业</t>
  </si>
  <si>
    <t>装卸搬运和仓储业</t>
  </si>
  <si>
    <t>邮政业</t>
  </si>
  <si>
    <t>电信、广播电视和卫星传输服务</t>
  </si>
  <si>
    <t>互联网和相关服务</t>
  </si>
  <si>
    <t>软件和信息技术服务业</t>
  </si>
  <si>
    <t>物业管理</t>
  </si>
  <si>
    <t>房地产租赁经营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</si>
  <si>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</si>
  <si>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</si>
  <si>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</si>
  <si>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</si>
  <si>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</si>
  <si>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</si>
  <si>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</si>
  <si>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</si>
  <si>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机动车、电子产品和日用产品修理业</t>
  </si>
  <si>
    <t>教育</t>
  </si>
  <si>
    <t>卫生</t>
  </si>
  <si>
    <t>广播、电视、电影和录音制作业</t>
  </si>
  <si>
    <t>文化艺术业</t>
  </si>
  <si>
    <t>体育</t>
  </si>
  <si>
    <t>娱乐业</t>
  </si>
  <si>
    <t>规模以上服务业利润总额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</si>
  <si>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</si>
  <si>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</si>
  <si>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</si>
  <si>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</si>
  <si>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</si>
  <si>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 </t>
  </si>
  <si>
    <t xml:space="preserve">    地方 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</si>
  <si>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</si>
  <si>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</si>
  <si>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</si>
  <si>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</si>
  <si>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</si>
  <si>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产业投资</t>
    </r>
  </si>
  <si>
    <t xml:space="preserve">    工业投资 </t>
  </si>
  <si>
    <t xml:space="preserve">      其中：工业技改投资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</si>
  <si>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</si>
  <si>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</si>
  <si>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</si>
  <si>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</si>
  <si>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</si>
  <si>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</si>
  <si>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</si>
  <si>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</si>
  <si>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</si>
  <si>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</si>
  <si>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各行业固定资产投资</t>
  </si>
  <si>
    <r>
      <rPr>
        <sz val="11"/>
        <color theme="1"/>
        <rFont val="宋体"/>
        <family val="3"/>
        <charset val="134"/>
        <scheme val="minor"/>
      </rPr>
      <t>1-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月</t>
    </r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</si>
  <si>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</si>
  <si>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</si>
  <si>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</si>
  <si>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</si>
  <si>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</si>
  <si>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</si>
  <si>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</si>
  <si>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</si>
  <si>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</si>
  <si>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</si>
  <si>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</si>
  <si>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</si>
  <si>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</si>
  <si>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</si>
  <si>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</si>
  <si>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卫生、社会保障和社会福利业</t>
  </si>
  <si>
    <t>文化、体育和娱乐业</t>
  </si>
  <si>
    <t>公共管理和社会组织</t>
  </si>
  <si>
    <t>本年新增固定资产</t>
  </si>
  <si>
    <t>施工项目</t>
  </si>
  <si>
    <r>
      <rPr>
        <sz val="11"/>
        <color theme="1"/>
        <rFont val="宋体"/>
        <family val="3"/>
        <charset val="134"/>
        <scheme val="minor"/>
      </rPr>
      <t>1-4</t>
    </r>
    <r>
      <rPr>
        <sz val="11"/>
        <color theme="1"/>
        <rFont val="宋体"/>
        <family val="3"/>
        <charset val="134"/>
        <scheme val="minor"/>
      </rPr>
      <t>月</t>
    </r>
  </si>
  <si>
    <t>施工项目个数</t>
  </si>
  <si>
    <t xml:space="preserve">  #本年新开工</t>
  </si>
  <si>
    <t>非房地产投资项目个数</t>
  </si>
  <si>
    <t>房地产开发投资项目个数</t>
  </si>
  <si>
    <t>房地产开发情况</t>
  </si>
  <si>
    <t>房地产开发投资（万元）</t>
  </si>
  <si>
    <t xml:space="preserve"> 其中：住宅</t>
  </si>
  <si>
    <t>房屋施工面积（万平方米）</t>
  </si>
  <si>
    <t xml:space="preserve"> 其中：本年新开工</t>
  </si>
  <si>
    <t>房屋竣工面积（万平方米）</t>
  </si>
  <si>
    <t>商品房销售面积（万平方米）</t>
  </si>
  <si>
    <t>商品房销售额（万元）</t>
  </si>
  <si>
    <t>商品房待售面积（万平方米）</t>
  </si>
  <si>
    <t>贸易、内联引资和旅游</t>
  </si>
  <si>
    <t>总额（万元）</t>
  </si>
  <si>
    <t>销售额（营业额）★</t>
  </si>
  <si>
    <t xml:space="preserve">  批发业★</t>
  </si>
  <si>
    <t xml:space="preserve">  零售业★</t>
  </si>
  <si>
    <t xml:space="preserve">  住宿业★</t>
  </si>
  <si>
    <t xml:space="preserve">  餐饮业★</t>
  </si>
  <si>
    <t xml:space="preserve">   出口</t>
  </si>
  <si>
    <t xml:space="preserve">   进口</t>
  </si>
  <si>
    <r>
      <rPr>
        <sz val="11"/>
        <color theme="1"/>
        <rFont val="宋体"/>
        <family val="3"/>
        <charset val="134"/>
        <scheme val="minor"/>
      </rPr>
      <t>旅游接待游客人数（万人次）</t>
    </r>
    <r>
      <rPr>
        <sz val="11"/>
        <color theme="1"/>
        <rFont val="汉仪叶叶相思体简"/>
        <charset val="134"/>
      </rPr>
      <t>★</t>
    </r>
  </si>
  <si>
    <r>
      <rPr>
        <sz val="11"/>
        <color theme="1"/>
        <rFont val="宋体"/>
        <family val="3"/>
        <charset val="134"/>
        <scheme val="minor"/>
      </rPr>
      <t>旅游总收入（亿元）</t>
    </r>
    <r>
      <rPr>
        <sz val="11"/>
        <color theme="1"/>
        <rFont val="汉仪叶叶相思体简"/>
        <charset val="134"/>
      </rPr>
      <t>★</t>
    </r>
  </si>
  <si>
    <t>限额以上法人批发和零售商品零售额</t>
  </si>
  <si>
    <t xml:space="preserve"> 通过公共网络实现的商品销售额</t>
  </si>
  <si>
    <t>按商品类别分</t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</si>
  <si>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</si>
  <si>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</si>
  <si>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</si>
  <si>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</si>
  <si>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</si>
  <si>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</si>
  <si>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</si>
  <si>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</si>
  <si>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同比±％</t>
  </si>
  <si>
    <t>一般公共预算收入（财政总收入）</t>
  </si>
  <si>
    <t xml:space="preserve">  其中：税收收入</t>
  </si>
  <si>
    <t xml:space="preserve">         税收收入比重％</t>
  </si>
  <si>
    <t xml:space="preserve">       税务部门征收</t>
  </si>
  <si>
    <t xml:space="preserve">       财政部门征收</t>
  </si>
  <si>
    <t>(一)税收收入</t>
  </si>
  <si>
    <t>1、增值税</t>
  </si>
  <si>
    <t>2、企业所得税28％</t>
  </si>
  <si>
    <t>3、个人所得税28％</t>
  </si>
  <si>
    <t>4、资源税75％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</si>
  <si>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</si>
  <si>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</si>
  <si>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</si>
  <si>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</si>
  <si>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</si>
  <si>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</si>
  <si>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</si>
  <si>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</si>
  <si>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13、烟叶税</t>
  </si>
  <si>
    <t>14、环境保护税70%</t>
  </si>
  <si>
    <t>15、其他税收收入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</si>
  <si>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</si>
  <si>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</si>
  <si>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</si>
  <si>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</si>
  <si>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</si>
  <si>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</si>
  <si>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</si>
  <si>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</si>
  <si>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</si>
  <si>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</si>
  <si>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</si>
  <si>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>财政总支出</t>
  </si>
  <si>
    <t xml:space="preserve">  其中：民生支出</t>
  </si>
  <si>
    <t xml:space="preserve">            民生支出比重（%）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</si>
  <si>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</si>
  <si>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</si>
  <si>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</si>
  <si>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</si>
  <si>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</si>
  <si>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</si>
  <si>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</si>
  <si>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</si>
  <si>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   职业教育</t>
  </si>
  <si>
    <t>科学技术支出</t>
  </si>
  <si>
    <t>文化旅游体育与传媒支出</t>
  </si>
  <si>
    <t xml:space="preserve"> 其中:文化</t>
  </si>
  <si>
    <t xml:space="preserve">   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</si>
  <si>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</si>
  <si>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</si>
  <si>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</si>
  <si>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</si>
  <si>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</si>
  <si>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</si>
  <si>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  林业</t>
  </si>
  <si>
    <t xml:space="preserve">       水利</t>
  </si>
  <si>
    <t xml:space="preserve">     巩固脱贫与乡村振兴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</si>
  <si>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</si>
  <si>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</si>
  <si>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</si>
  <si>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</si>
  <si>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</si>
  <si>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</si>
  <si>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</si>
  <si>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</si>
  <si>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</si>
  <si>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金融机构本外币存贷款余额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</si>
  <si>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</si>
  <si>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</si>
  <si>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</si>
  <si>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</si>
  <si>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</si>
  <si>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</si>
  <si>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</si>
  <si>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</si>
  <si>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</si>
  <si>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中长期贷款</t>
  </si>
  <si>
    <t xml:space="preserve">    非金融企业及机关团体贷款</t>
  </si>
  <si>
    <t xml:space="preserve">      中长期贷款</t>
  </si>
  <si>
    <t xml:space="preserve">      票据融资</t>
  </si>
  <si>
    <t>分县市区规模工业增加值</t>
  </si>
  <si>
    <t>1- 4月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</si>
  <si>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</si>
  <si>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</si>
  <si>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</si>
  <si>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</si>
  <si>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</si>
  <si>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</si>
  <si>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</si>
  <si>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</si>
  <si>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</si>
  <si>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分县市规模以上服务业营业收入</t>
  </si>
  <si>
    <t>分县市区固定资产投资</t>
  </si>
  <si>
    <t>分县市区工业投资</t>
  </si>
  <si>
    <t>分县市区房地产开发投资</t>
  </si>
  <si>
    <t>分县市区施工项目</t>
  </si>
  <si>
    <t>绝对额（个）</t>
  </si>
  <si>
    <t>分县市区社会消费品零售总额</t>
  </si>
  <si>
    <t>分县市区地方财政收入</t>
  </si>
  <si>
    <t>州本级</t>
  </si>
  <si>
    <t>分县市区财政支出</t>
  </si>
  <si>
    <t>分县市金融机构本外币存款余额</t>
  </si>
  <si>
    <t>分县市金融机构本外币贷款余额</t>
  </si>
  <si>
    <t>分县市全社会用电量</t>
  </si>
  <si>
    <t>绝对额（万千瓦时）</t>
  </si>
  <si>
    <t>分县市工业用电量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</si>
</sst>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_ "/>
    <numFmt numFmtId="179" formatCode="0.0_ "/>
    <numFmt numFmtId="181" formatCode="0_ "/>
    <numFmt numFmtId="182" formatCode="0.0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rgb="FFC00000"/>
      <name val="宋体"/>
      <family val="3"/>
      <charset val="134"/>
      <scheme val="minor"/>
    </font>
    <font>
      <sz val="12"/>
      <color rgb="FFC00000"/>
      <name val="宋体"/>
      <family val="3"/>
      <charset val="134"/>
    </font>
    <font>
      <sz val="11"/>
      <color theme="1"/>
      <name val="汉仪叶叶相思体简"/>
      <charset val="134"/>
    </font>
    <font>
      <sz val="16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方正小标宋简体"/>
      <family val="4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SansSerif"/>
      <family val="1"/>
    </font>
    <font>
      <sz val="12"/>
      <name val="宋体"/>
      <family val="3"/>
      <charset val="134"/>
    </font>
    <font>
      <sz val="11"/>
      <color theme="1"/>
      <name val="东文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374370555742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theme="8" tint="0.39982299264503923"/>
      </bottom>
      <diagonal/>
    </border>
    <border>
      <left/>
      <right/>
      <top style="medium">
        <color theme="8" tint="0.39982299264503923"/>
      </top>
      <bottom/>
      <diagonal/>
    </border>
    <border>
      <left style="thin">
        <color theme="8" tint="0.39979247413556324"/>
      </left>
      <right/>
      <top style="medium">
        <color theme="8" tint="0.39982299264503923"/>
      </top>
      <bottom style="thin">
        <color theme="8" tint="0.39979247413556324"/>
      </bottom>
      <diagonal/>
    </border>
    <border>
      <left/>
      <right/>
      <top style="medium">
        <color theme="8" tint="0.39982299264503923"/>
      </top>
      <bottom style="thin">
        <color theme="8" tint="0.39979247413556324"/>
      </bottom>
      <diagonal/>
    </border>
    <border>
      <left style="thin">
        <color theme="8" tint="0.39985351115451523"/>
      </left>
      <right style="thin">
        <color theme="8" tint="0.39979247413556324"/>
      </right>
      <top/>
      <bottom/>
      <diagonal/>
    </border>
    <border>
      <left style="thin">
        <color theme="8" tint="0.39979247413556324"/>
      </left>
      <right/>
      <top/>
      <bottom/>
      <diagonal/>
    </border>
    <border>
      <left/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medium">
        <color theme="8" tint="0.39979247413556324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thin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medium">
        <color theme="8" tint="0.399853511154515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medium">
        <color theme="8" tint="0.39985351115451523"/>
      </bottom>
      <diagonal/>
    </border>
    <border>
      <left/>
      <right/>
      <top/>
      <bottom style="medium">
        <color theme="8" tint="0.39979247413556324"/>
      </bottom>
      <diagonal/>
    </border>
    <border>
      <left/>
      <right/>
      <top style="medium">
        <color theme="8" tint="0.39979247413556324"/>
      </top>
      <bottom/>
      <diagonal/>
    </border>
    <border>
      <left style="thin">
        <color theme="8" tint="0.39976195562608724"/>
      </left>
      <right/>
      <top style="medium">
        <color theme="8" tint="0.39979247413556324"/>
      </top>
      <bottom style="thin">
        <color theme="8" tint="0.39976195562608724"/>
      </bottom>
      <diagonal/>
    </border>
    <border>
      <left/>
      <right/>
      <top style="medium">
        <color theme="8" tint="0.39979247413556324"/>
      </top>
      <bottom style="thin">
        <color theme="8" tint="0.39976195562608724"/>
      </bottom>
      <diagonal/>
    </border>
    <border>
      <left style="thin">
        <color theme="8" tint="0.39982299264503923"/>
      </left>
      <right style="thin">
        <color theme="8" tint="0.39976195562608724"/>
      </right>
      <top/>
      <bottom/>
      <diagonal/>
    </border>
    <border>
      <left style="thin">
        <color theme="8" tint="0.39976195562608724"/>
      </left>
      <right/>
      <top/>
      <bottom/>
      <diagonal/>
    </border>
    <border>
      <left/>
      <right style="thin">
        <color theme="8" tint="0.39979247413556324"/>
      </right>
      <top style="thin">
        <color theme="8" tint="0.39979247413556324"/>
      </top>
      <bottom style="thin">
        <color theme="8" tint="0.39979247413556324"/>
      </bottom>
      <diagonal/>
    </border>
    <border>
      <left style="thin">
        <color theme="8" tint="0.39979247413556324"/>
      </left>
      <right style="thin">
        <color theme="8" tint="0.39979247413556324"/>
      </right>
      <top style="thin">
        <color theme="8" tint="0.39979247413556324"/>
      </top>
      <bottom style="thin">
        <color theme="8" tint="0.39979247413556324"/>
      </bottom>
      <diagonal/>
    </border>
    <border>
      <left style="thin">
        <color theme="8" tint="0.39979247413556324"/>
      </left>
      <right/>
      <top style="thin">
        <color theme="8" tint="0.39979247413556324"/>
      </top>
      <bottom style="thin">
        <color theme="8" tint="0.39979247413556324"/>
      </bottom>
      <diagonal/>
    </border>
    <border>
      <left/>
      <right style="thin">
        <color theme="8" tint="0.39979247413556324"/>
      </right>
      <top style="thin">
        <color theme="8" tint="0.39979247413556324"/>
      </top>
      <bottom style="medium">
        <color theme="8" tint="0.39982299264503923"/>
      </bottom>
      <diagonal/>
    </border>
    <border>
      <left style="thin">
        <color theme="8" tint="0.39979247413556324"/>
      </left>
      <right style="thin">
        <color theme="8" tint="0.39979247413556324"/>
      </right>
      <top style="thin">
        <color theme="8" tint="0.39979247413556324"/>
      </top>
      <bottom style="medium">
        <color theme="8" tint="0.39982299264503923"/>
      </bottom>
      <diagonal/>
    </border>
    <border>
      <left style="thin">
        <color theme="8" tint="0.39979247413556324"/>
      </left>
      <right/>
      <top style="thin">
        <color theme="8" tint="0.39979247413556324"/>
      </top>
      <bottom style="medium">
        <color theme="8" tint="0.39982299264503923"/>
      </bottom>
      <diagonal/>
    </border>
    <border>
      <left/>
      <right/>
      <top/>
      <bottom style="medium">
        <color theme="8" tint="0.39991454817346722"/>
      </bottom>
      <diagonal/>
    </border>
    <border>
      <left/>
      <right style="thin">
        <color theme="8" tint="0.39988402966399123"/>
      </right>
      <top style="medium">
        <color theme="8" tint="0.39991454817346722"/>
      </top>
      <bottom/>
      <diagonal/>
    </border>
    <border>
      <left style="thin">
        <color theme="8" tint="0.39988402966399123"/>
      </left>
      <right/>
      <top style="medium">
        <color theme="8" tint="0.39991454817346722"/>
      </top>
      <bottom style="thin">
        <color theme="8" tint="0.39988402966399123"/>
      </bottom>
      <diagonal/>
    </border>
    <border>
      <left/>
      <right/>
      <top style="medium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/>
      <bottom style="medium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5351115451523"/>
      </bottom>
      <diagonal/>
    </border>
    <border>
      <left/>
      <right style="thin">
        <color theme="8" tint="0.39988402966399123"/>
      </right>
      <top/>
      <bottom style="thin">
        <color theme="8" tint="0.399853511154515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5351115451523"/>
      </bottom>
      <diagonal/>
    </border>
    <border>
      <left/>
      <right style="thin">
        <color theme="8" tint="0.399884029663991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84029663991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8402966399123"/>
      </left>
      <right/>
      <top style="medium">
        <color theme="8" tint="0.39991454817346722"/>
      </top>
      <bottom style="thin">
        <color theme="8" tint="0.39985351115451523"/>
      </bottom>
      <diagonal/>
    </border>
    <border>
      <left/>
      <right/>
      <top style="medium">
        <color theme="8" tint="0.39991454817346722"/>
      </top>
      <bottom style="thin">
        <color theme="8" tint="0.39985351115451523"/>
      </bottom>
      <diagonal/>
    </border>
    <border>
      <left/>
      <right/>
      <top/>
      <bottom style="thin">
        <color theme="8" tint="0.39988402966399123"/>
      </bottom>
      <diagonal/>
    </border>
    <border>
      <left style="thin">
        <color theme="8" tint="0.39988402966399123"/>
      </left>
      <right/>
      <top/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/>
      <bottom style="medium">
        <color theme="8" tint="0.39985351115451523"/>
      </bottom>
      <diagonal/>
    </border>
    <border>
      <left/>
      <right/>
      <top/>
      <bottom style="medium">
        <color theme="8" tint="0.399853511154515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5351115451523"/>
      </bottom>
      <diagonal/>
    </border>
    <border>
      <left/>
      <right style="thin">
        <color theme="8" tint="0.39988402966399123"/>
      </right>
      <top style="medium">
        <color theme="8" tint="0.39991454817346722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85351115451523"/>
      </right>
      <top/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/>
      <bottom style="thin">
        <color theme="8" tint="0.39985351115451523"/>
      </bottom>
      <diagonal/>
    </border>
    <border>
      <left style="thin">
        <color theme="8" tint="0.39985351115451523"/>
      </left>
      <right/>
      <top/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5351115451523"/>
      </bottom>
      <diagonal/>
    </border>
    <border>
      <left/>
      <right/>
      <top/>
      <bottom style="medium">
        <color theme="8" tint="0.39988402966399123"/>
      </bottom>
      <diagonal/>
    </border>
    <border>
      <left/>
      <right style="thin">
        <color theme="8" tint="0.39985351115451523"/>
      </right>
      <top style="medium">
        <color theme="8" tint="0.39988402966399123"/>
      </top>
      <bottom/>
      <diagonal/>
    </border>
    <border>
      <left style="thin">
        <color theme="8" tint="0.39985351115451523"/>
      </left>
      <right/>
      <top style="medium">
        <color theme="8" tint="0.39988402966399123"/>
      </top>
      <bottom style="thin">
        <color theme="8" tint="0.39982299264503923"/>
      </bottom>
      <diagonal/>
    </border>
    <border>
      <left/>
      <right/>
      <top style="medium">
        <color theme="8" tint="0.39988402966399123"/>
      </top>
      <bottom style="thin">
        <color theme="8" tint="0.39982299264503923"/>
      </bottom>
      <diagonal/>
    </border>
    <border>
      <left/>
      <right/>
      <top/>
      <bottom style="thin">
        <color theme="8" tint="0.39985351115451523"/>
      </bottom>
      <diagonal/>
    </border>
    <border>
      <left/>
      <right/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medium">
        <color theme="8" tint="0.39985351115451523"/>
      </top>
      <bottom/>
      <diagonal/>
    </border>
    <border>
      <left style="thin">
        <color theme="8" tint="0.39982299264503923"/>
      </left>
      <right style="thin">
        <color theme="8" tint="0.39976195562608724"/>
      </right>
      <top/>
      <bottom style="thin">
        <color theme="8" tint="0.39985351115451523"/>
      </bottom>
      <diagonal/>
    </border>
    <border>
      <left style="thin">
        <color theme="8" tint="0.39976195562608724"/>
      </left>
      <right/>
      <top/>
      <bottom style="thin">
        <color theme="8" tint="0.399853511154515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8" tint="0.39985351115451523"/>
      </right>
      <top/>
      <bottom style="medium">
        <color theme="8" tint="0.39976195562608724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76195562608724"/>
      </bottom>
      <diagonal/>
    </border>
    <border>
      <left/>
      <right/>
      <top style="medium">
        <color theme="8" tint="0.39988402966399123"/>
      </top>
      <bottom style="thin">
        <color theme="8" tint="0.39985351115451523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8" tint="0.39988402966399123"/>
      </right>
      <top/>
      <bottom/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/>
      <top style="thin">
        <color theme="8" tint="0.3998840296639912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8" tint="0.39988402966399123"/>
      </right>
      <top style="thin">
        <color auto="1"/>
      </top>
      <bottom style="thin">
        <color auto="1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91454817346722"/>
      </top>
      <bottom/>
      <diagonal/>
    </border>
    <border>
      <left style="thin">
        <color theme="8" tint="0.39988402966399123"/>
      </left>
      <right style="thin">
        <color theme="8" tint="0.39988402966399123"/>
      </right>
      <top/>
      <bottom style="thin">
        <color theme="8" tint="0.39988402966399123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theme="8" tint="0.39985351115451523"/>
      </right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8" tint="0.399822992645039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>
      <alignment vertical="center"/>
    </xf>
    <xf numFmtId="0" fontId="21" fillId="0" borderId="0"/>
    <xf numFmtId="0" fontId="20" fillId="0" borderId="0"/>
    <xf numFmtId="9" fontId="23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81" fontId="2" fillId="4" borderId="7" xfId="0" applyNumberFormat="1" applyFont="1" applyFill="1" applyBorder="1" applyAlignment="1">
      <alignment horizontal="right" vertical="center"/>
    </xf>
    <xf numFmtId="179" fontId="0" fillId="0" borderId="0" xfId="0" applyNumberFormat="1">
      <alignment vertical="center"/>
    </xf>
    <xf numFmtId="0" fontId="0" fillId="0" borderId="7" xfId="0" applyFill="1" applyBorder="1" applyAlignment="1">
      <alignment horizontal="center" vertical="center"/>
    </xf>
    <xf numFmtId="181" fontId="2" fillId="4" borderId="8" xfId="0" applyNumberFormat="1" applyFont="1" applyFill="1" applyBorder="1" applyAlignment="1">
      <alignment horizontal="right" vertical="center"/>
    </xf>
    <xf numFmtId="181" fontId="3" fillId="0" borderId="9" xfId="0" applyNumberFormat="1" applyFont="1" applyFill="1" applyBorder="1" applyAlignment="1">
      <alignment vertical="center"/>
    </xf>
    <xf numFmtId="181" fontId="3" fillId="4" borderId="9" xfId="0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181" fontId="3" fillId="5" borderId="9" xfId="0" applyNumberFormat="1" applyFont="1" applyFill="1" applyBorder="1" applyAlignment="1">
      <alignment horizontal="center" vertical="center"/>
    </xf>
    <xf numFmtId="179" fontId="3" fillId="5" borderId="9" xfId="0" applyNumberFormat="1" applyFont="1" applyFill="1" applyBorder="1" applyAlignment="1">
      <alignment horizontal="center" vertical="center"/>
    </xf>
    <xf numFmtId="181" fontId="2" fillId="0" borderId="8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 applyProtection="1">
      <alignment horizontal="center" vertical="center"/>
    </xf>
    <xf numFmtId="181" fontId="0" fillId="3" borderId="7" xfId="0" applyNumberFormat="1" applyFill="1" applyBorder="1" applyAlignment="1">
      <alignment horizontal="center" vertical="center"/>
    </xf>
    <xf numFmtId="179" fontId="0" fillId="3" borderId="7" xfId="0" applyNumberForma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right" vertical="center"/>
    </xf>
    <xf numFmtId="179" fontId="2" fillId="3" borderId="11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179" fontId="2" fillId="3" borderId="8" xfId="0" applyNumberFormat="1" applyFont="1" applyFill="1" applyBorder="1" applyAlignment="1">
      <alignment horizontal="right" vertical="center"/>
    </xf>
    <xf numFmtId="182" fontId="2" fillId="3" borderId="11" xfId="0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182" fontId="2" fillId="0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1" fontId="0" fillId="3" borderId="8" xfId="0" applyNumberFormat="1" applyFill="1" applyBorder="1" applyAlignment="1">
      <alignment horizontal="right" vertical="center"/>
    </xf>
    <xf numFmtId="182" fontId="0" fillId="3" borderId="11" xfId="0" applyNumberForma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82" fontId="2" fillId="6" borderId="22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2" fontId="2" fillId="0" borderId="22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6" borderId="21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179" fontId="4" fillId="0" borderId="9" xfId="0" applyNumberFormat="1" applyFont="1" applyBorder="1" applyAlignment="1" applyProtection="1">
      <alignment vertical="center" wrapText="1"/>
    </xf>
    <xf numFmtId="0" fontId="0" fillId="0" borderId="24" xfId="0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center" vertical="center"/>
    </xf>
    <xf numFmtId="179" fontId="0" fillId="0" borderId="6" xfId="0" applyNumberFormat="1" applyFill="1" applyBorder="1" applyAlignment="1">
      <alignment horizontal="center" vertical="center"/>
    </xf>
    <xf numFmtId="179" fontId="0" fillId="3" borderId="7" xfId="0" applyNumberForma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" borderId="30" xfId="0" applyFill="1" applyBorder="1" applyAlignment="1">
      <alignment horizontal="left" vertical="center"/>
    </xf>
    <xf numFmtId="1" fontId="2" fillId="3" borderId="31" xfId="0" applyNumberFormat="1" applyFont="1" applyFill="1" applyBorder="1" applyAlignment="1">
      <alignment horizontal="right" vertical="center" wrapText="1"/>
    </xf>
    <xf numFmtId="179" fontId="2" fillId="3" borderId="32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3" borderId="31" xfId="0" applyFont="1" applyFill="1" applyBorder="1" applyAlignment="1">
      <alignment horizontal="right" vertical="center" wrapText="1"/>
    </xf>
    <xf numFmtId="179" fontId="2" fillId="3" borderId="31" xfId="0" applyNumberFormat="1" applyFont="1" applyFill="1" applyBorder="1" applyAlignment="1">
      <alignment horizontal="right" vertical="center" wrapText="1"/>
    </xf>
    <xf numFmtId="176" fontId="2" fillId="3" borderId="31" xfId="0" applyNumberFormat="1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37" xfId="0" applyFont="1" applyFill="1" applyBorder="1" applyAlignment="1">
      <alignment horizontal="right" vertical="center"/>
    </xf>
    <xf numFmtId="179" fontId="0" fillId="3" borderId="37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2" fillId="3" borderId="45" xfId="0" applyNumberFormat="1" applyFont="1" applyFill="1" applyBorder="1" applyAlignment="1">
      <alignment horizontal="right" vertical="center"/>
    </xf>
    <xf numFmtId="1" fontId="2" fillId="0" borderId="43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" fontId="2" fillId="3" borderId="43" xfId="0" applyNumberFormat="1" applyFont="1" applyFill="1" applyBorder="1" applyAlignment="1">
      <alignment horizontal="right" vertical="center"/>
    </xf>
    <xf numFmtId="1" fontId="2" fillId="0" borderId="43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0" fontId="0" fillId="3" borderId="46" xfId="0" applyFill="1" applyBorder="1" applyAlignment="1">
      <alignment horizontal="left" vertical="center"/>
    </xf>
    <xf numFmtId="1" fontId="2" fillId="3" borderId="47" xfId="0" applyNumberFormat="1" applyFont="1" applyFill="1" applyBorder="1" applyAlignment="1">
      <alignment horizontal="right" vertical="center"/>
    </xf>
    <xf numFmtId="179" fontId="2" fillId="3" borderId="48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3" borderId="51" xfId="0" applyFont="1" applyFill="1" applyBorder="1" applyAlignment="1">
      <alignment horizontal="left" vertical="center"/>
    </xf>
    <xf numFmtId="1" fontId="2" fillId="3" borderId="52" xfId="0" applyNumberFormat="1" applyFont="1" applyFill="1" applyBorder="1" applyAlignment="1">
      <alignment horizontal="right" vertical="center"/>
    </xf>
    <xf numFmtId="182" fontId="2" fillId="3" borderId="53" xfId="0" applyNumberFormat="1" applyFont="1" applyFill="1" applyBorder="1" applyAlignment="1">
      <alignment horizontal="right" vertical="center"/>
    </xf>
    <xf numFmtId="0" fontId="0" fillId="4" borderId="54" xfId="0" applyFill="1" applyBorder="1" applyAlignment="1">
      <alignment horizontal="left" vertical="center"/>
    </xf>
    <xf numFmtId="182" fontId="2" fillId="4" borderId="55" xfId="0" applyNumberFormat="1" applyFont="1" applyFill="1" applyBorder="1" applyAlignment="1">
      <alignment horizontal="right" vertical="center"/>
    </xf>
    <xf numFmtId="182" fontId="2" fillId="0" borderId="56" xfId="0" applyNumberFormat="1" applyFont="1" applyBorder="1" applyAlignment="1">
      <alignment horizontal="right" vertical="center"/>
    </xf>
    <xf numFmtId="0" fontId="0" fillId="0" borderId="54" xfId="0" applyFill="1" applyBorder="1" applyAlignment="1">
      <alignment horizontal="left" vertical="center"/>
    </xf>
    <xf numFmtId="1" fontId="2" fillId="0" borderId="55" xfId="0" applyNumberFormat="1" applyFont="1" applyFill="1" applyBorder="1" applyAlignment="1">
      <alignment horizontal="right" vertical="center"/>
    </xf>
    <xf numFmtId="182" fontId="2" fillId="0" borderId="56" xfId="0" applyNumberFormat="1" applyFont="1" applyFill="1" applyBorder="1" applyAlignment="1">
      <alignment horizontal="right" vertical="center"/>
    </xf>
    <xf numFmtId="0" fontId="0" fillId="3" borderId="54" xfId="0" applyFill="1" applyBorder="1" applyAlignment="1">
      <alignment horizontal="left" vertical="center"/>
    </xf>
    <xf numFmtId="1" fontId="2" fillId="3" borderId="55" xfId="0" applyNumberFormat="1" applyFont="1" applyFill="1" applyBorder="1" applyAlignment="1">
      <alignment horizontal="right" vertical="center"/>
    </xf>
    <xf numFmtId="182" fontId="2" fillId="3" borderId="56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left" vertical="center"/>
    </xf>
    <xf numFmtId="181" fontId="2" fillId="3" borderId="55" xfId="0" applyNumberFormat="1" applyFont="1" applyFill="1" applyBorder="1" applyAlignment="1">
      <alignment horizontal="right" vertical="center"/>
    </xf>
    <xf numFmtId="181" fontId="2" fillId="0" borderId="55" xfId="0" applyNumberFormat="1" applyFont="1" applyFill="1" applyBorder="1" applyAlignment="1">
      <alignment horizontal="right" vertical="center"/>
    </xf>
    <xf numFmtId="0" fontId="0" fillId="4" borderId="54" xfId="0" applyFont="1" applyFill="1" applyBorder="1" applyAlignment="1">
      <alignment horizontal="left" vertical="center"/>
    </xf>
    <xf numFmtId="177" fontId="2" fillId="4" borderId="55" xfId="0" applyNumberFormat="1" applyFont="1" applyFill="1" applyBorder="1" applyAlignment="1">
      <alignment horizontal="right" vertical="center"/>
    </xf>
    <xf numFmtId="182" fontId="2" fillId="4" borderId="56" xfId="0" applyNumberFormat="1" applyFont="1" applyFill="1" applyBorder="1" applyAlignment="1">
      <alignment horizontal="right" vertical="center"/>
    </xf>
    <xf numFmtId="0" fontId="0" fillId="3" borderId="57" xfId="0" applyFont="1" applyFill="1" applyBorder="1" applyAlignment="1">
      <alignment horizontal="left" vertical="center"/>
    </xf>
    <xf numFmtId="177" fontId="2" fillId="3" borderId="58" xfId="0" applyNumberFormat="1" applyFont="1" applyFill="1" applyBorder="1" applyAlignment="1">
      <alignment horizontal="right" vertical="center"/>
    </xf>
    <xf numFmtId="182" fontId="2" fillId="3" borderId="59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2" fillId="6" borderId="51" xfId="0" applyFont="1" applyFill="1" applyBorder="1" applyAlignment="1">
      <alignment horizontal="left" vertical="center"/>
    </xf>
    <xf numFmtId="0" fontId="2" fillId="6" borderId="56" xfId="0" applyFont="1" applyFill="1" applyBorder="1" applyAlignment="1">
      <alignment horizontal="right" vertical="center"/>
    </xf>
    <xf numFmtId="0" fontId="2" fillId="0" borderId="51" xfId="0" applyFont="1" applyBorder="1" applyAlignment="1">
      <alignment horizontal="left" vertical="center"/>
    </xf>
    <xf numFmtId="0" fontId="2" fillId="0" borderId="56" xfId="0" applyFont="1" applyBorder="1" applyAlignment="1">
      <alignment horizontal="righ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9" fillId="8" borderId="69" xfId="0" applyFont="1" applyFill="1" applyBorder="1" applyAlignment="1">
      <alignment horizontal="right" vertical="center"/>
    </xf>
    <xf numFmtId="182" fontId="2" fillId="6" borderId="64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1" fontId="2" fillId="0" borderId="64" xfId="0" applyNumberFormat="1" applyFont="1" applyFill="1" applyBorder="1" applyAlignment="1">
      <alignment horizontal="right" vertical="center"/>
    </xf>
    <xf numFmtId="0" fontId="2" fillId="6" borderId="70" xfId="0" applyFont="1" applyFill="1" applyBorder="1" applyAlignment="1">
      <alignment horizontal="left" vertical="center"/>
    </xf>
    <xf numFmtId="0" fontId="2" fillId="6" borderId="71" xfId="0" applyFont="1" applyFill="1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6" borderId="51" xfId="0" applyFont="1" applyFill="1" applyBorder="1" applyAlignment="1">
      <alignment horizontal="left" vertical="center"/>
    </xf>
    <xf numFmtId="0" fontId="9" fillId="8" borderId="73" xfId="0" applyFont="1" applyFill="1" applyBorder="1" applyAlignment="1">
      <alignment horizontal="right" vertical="center"/>
    </xf>
    <xf numFmtId="0" fontId="0" fillId="0" borderId="51" xfId="0" applyBorder="1" applyAlignment="1">
      <alignment horizontal="left" vertical="center"/>
    </xf>
    <xf numFmtId="0" fontId="0" fillId="6" borderId="51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179" fontId="2" fillId="6" borderId="56" xfId="0" applyNumberFormat="1" applyFont="1" applyFill="1" applyBorder="1" applyAlignment="1">
      <alignment horizontal="right" vertical="center"/>
    </xf>
    <xf numFmtId="179" fontId="10" fillId="8" borderId="73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1" fillId="6" borderId="51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right" vertical="center"/>
    </xf>
    <xf numFmtId="0" fontId="0" fillId="6" borderId="54" xfId="0" applyFill="1" applyBorder="1" applyAlignment="1">
      <alignment horizontal="left" vertical="center"/>
    </xf>
    <xf numFmtId="0" fontId="0" fillId="6" borderId="74" xfId="0" applyFill="1" applyBorder="1" applyAlignment="1">
      <alignment horizontal="left" vertical="center"/>
    </xf>
    <xf numFmtId="0" fontId="9" fillId="8" borderId="75" xfId="0" applyFont="1" applyFill="1" applyBorder="1" applyAlignment="1">
      <alignment horizontal="right" vertical="center"/>
    </xf>
    <xf numFmtId="179" fontId="0" fillId="0" borderId="77" xfId="0" applyNumberFormat="1" applyBorder="1" applyAlignment="1">
      <alignment horizontal="center" vertical="center" wrapText="1"/>
    </xf>
    <xf numFmtId="179" fontId="0" fillId="0" borderId="78" xfId="0" applyNumberFormat="1" applyBorder="1" applyAlignment="1">
      <alignment horizontal="center" vertical="center"/>
    </xf>
    <xf numFmtId="0" fontId="0" fillId="3" borderId="79" xfId="0" applyFill="1" applyBorder="1" applyAlignment="1">
      <alignment horizontal="left" vertical="center"/>
    </xf>
    <xf numFmtId="179" fontId="12" fillId="0" borderId="9" xfId="0" applyNumberFormat="1" applyFont="1" applyFill="1" applyBorder="1" applyAlignment="1">
      <alignment horizontal="right" vertical="center" wrapText="1"/>
    </xf>
    <xf numFmtId="179" fontId="0" fillId="0" borderId="80" xfId="0" applyNumberFormat="1" applyBorder="1">
      <alignment vertical="center"/>
    </xf>
    <xf numFmtId="0" fontId="0" fillId="0" borderId="79" xfId="0" applyFill="1" applyBorder="1" applyAlignment="1">
      <alignment horizontal="left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179" fontId="2" fillId="0" borderId="81" xfId="0" applyNumberFormat="1" applyFont="1" applyFill="1" applyBorder="1" applyAlignment="1">
      <alignment horizontal="center" vertical="center" wrapText="1"/>
    </xf>
    <xf numFmtId="179" fontId="2" fillId="3" borderId="9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 wrapText="1"/>
    </xf>
    <xf numFmtId="179" fontId="0" fillId="0" borderId="9" xfId="0" applyNumberFormat="1" applyFill="1" applyBorder="1" applyAlignment="1">
      <alignment horizontal="right" vertical="center"/>
    </xf>
    <xf numFmtId="0" fontId="0" fillId="0" borderId="79" xfId="0" applyBorder="1" applyAlignment="1">
      <alignment horizontal="left" vertical="center"/>
    </xf>
    <xf numFmtId="0" fontId="0" fillId="0" borderId="79" xfId="0" applyBorder="1">
      <alignment vertical="center"/>
    </xf>
    <xf numFmtId="179" fontId="0" fillId="0" borderId="9" xfId="0" applyNumberFormat="1" applyBorder="1">
      <alignment vertical="center"/>
    </xf>
    <xf numFmtId="179" fontId="0" fillId="0" borderId="30" xfId="0" applyNumberForma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 wrapText="1"/>
    </xf>
    <xf numFmtId="179" fontId="0" fillId="0" borderId="32" xfId="0" applyNumberFormat="1" applyBorder="1" applyAlignment="1">
      <alignment horizontal="center" vertical="center"/>
    </xf>
    <xf numFmtId="179" fontId="0" fillId="3" borderId="30" xfId="0" applyNumberFormat="1" applyFill="1" applyBorder="1" applyAlignment="1">
      <alignment horizontal="left" vertical="center"/>
    </xf>
    <xf numFmtId="179" fontId="0" fillId="3" borderId="30" xfId="0" applyNumberFormat="1" applyFill="1" applyBorder="1" applyAlignment="1">
      <alignment horizontal="center" vertical="center"/>
    </xf>
    <xf numFmtId="179" fontId="0" fillId="0" borderId="30" xfId="0" applyNumberFormat="1" applyBorder="1" applyAlignment="1">
      <alignment horizontal="left" vertical="center"/>
    </xf>
    <xf numFmtId="179" fontId="2" fillId="0" borderId="31" xfId="0" applyNumberFormat="1" applyFont="1" applyBorder="1" applyAlignment="1">
      <alignment horizontal="right" vertical="center" wrapText="1"/>
    </xf>
    <xf numFmtId="179" fontId="2" fillId="3" borderId="31" xfId="3" applyNumberFormat="1" applyFont="1" applyFill="1" applyBorder="1" applyAlignment="1">
      <alignment horizontal="right" vertical="center" wrapText="1"/>
    </xf>
    <xf numFmtId="179" fontId="2" fillId="3" borderId="32" xfId="3" applyNumberFormat="1" applyFont="1" applyFill="1" applyBorder="1" applyAlignment="1">
      <alignment horizontal="right" vertical="center"/>
    </xf>
    <xf numFmtId="179" fontId="2" fillId="0" borderId="31" xfId="3" applyNumberFormat="1" applyFont="1" applyBorder="1" applyAlignment="1">
      <alignment horizontal="right" vertical="center" wrapText="1"/>
    </xf>
    <xf numFmtId="179" fontId="2" fillId="0" borderId="32" xfId="3" applyNumberFormat="1" applyFont="1" applyBorder="1" applyAlignment="1">
      <alignment horizontal="right" vertical="center"/>
    </xf>
    <xf numFmtId="179" fontId="0" fillId="3" borderId="34" xfId="0" applyNumberFormat="1" applyFill="1" applyBorder="1" applyAlignment="1">
      <alignment horizontal="left" vertical="center"/>
    </xf>
    <xf numFmtId="179" fontId="0" fillId="3" borderId="34" xfId="0" applyNumberFormat="1" applyFill="1" applyBorder="1" applyAlignment="1">
      <alignment horizontal="center" vertical="center"/>
    </xf>
    <xf numFmtId="179" fontId="13" fillId="0" borderId="30" xfId="0" applyNumberFormat="1" applyFont="1" applyBorder="1" applyAlignment="1">
      <alignment horizontal="left" vertical="center"/>
    </xf>
    <xf numFmtId="179" fontId="0" fillId="0" borderId="30" xfId="0" applyNumberFormat="1" applyBorder="1" applyAlignment="1">
      <alignment horizontal="right" vertical="center"/>
    </xf>
    <xf numFmtId="179" fontId="13" fillId="3" borderId="30" xfId="0" applyNumberFormat="1" applyFont="1" applyFill="1" applyBorder="1" applyAlignment="1">
      <alignment horizontal="left" vertical="center"/>
    </xf>
    <xf numFmtId="179" fontId="0" fillId="3" borderId="30" xfId="0" applyNumberFormat="1" applyFill="1" applyBorder="1" applyAlignment="1">
      <alignment horizontal="right" vertical="center"/>
    </xf>
    <xf numFmtId="179" fontId="13" fillId="0" borderId="46" xfId="0" applyNumberFormat="1" applyFont="1" applyBorder="1" applyAlignment="1">
      <alignment horizontal="left" vertical="center"/>
    </xf>
    <xf numFmtId="179" fontId="0" fillId="0" borderId="46" xfId="0" applyNumberFormat="1" applyBorder="1" applyAlignment="1">
      <alignment horizontal="center" vertical="center"/>
    </xf>
    <xf numFmtId="179" fontId="0" fillId="0" borderId="46" xfId="0" applyNumberForma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179" fontId="13" fillId="0" borderId="0" xfId="0" applyNumberFormat="1" applyFont="1">
      <alignment vertical="center"/>
    </xf>
    <xf numFmtId="181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81" fontId="0" fillId="0" borderId="31" xfId="0" applyNumberFormat="1" applyFont="1" applyBorder="1" applyAlignment="1">
      <alignment horizontal="center" vertical="center" wrapText="1"/>
    </xf>
    <xf numFmtId="179" fontId="0" fillId="0" borderId="32" xfId="0" applyNumberFormat="1" applyFont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79" fontId="0" fillId="3" borderId="32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 wrapText="1"/>
    </xf>
    <xf numFmtId="182" fontId="15" fillId="0" borderId="0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1" fontId="15" fillId="0" borderId="84" xfId="0" applyNumberFormat="1" applyFont="1" applyFill="1" applyBorder="1" applyAlignment="1">
      <alignment horizontal="center" vertical="center" wrapText="1"/>
    </xf>
    <xf numFmtId="182" fontId="15" fillId="0" borderId="8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5" fillId="9" borderId="79" xfId="0" applyFont="1" applyFill="1" applyBorder="1" applyAlignment="1">
      <alignment horizontal="left" vertical="center" wrapText="1"/>
    </xf>
    <xf numFmtId="182" fontId="12" fillId="0" borderId="0" xfId="0" applyNumberFormat="1" applyFont="1" applyFill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/>
    </xf>
    <xf numFmtId="0" fontId="16" fillId="3" borderId="34" xfId="0" applyFont="1" applyFill="1" applyBorder="1">
      <alignment vertical="center"/>
    </xf>
    <xf numFmtId="179" fontId="13" fillId="3" borderId="31" xfId="0" applyNumberFormat="1" applyFont="1" applyFill="1" applyBorder="1" applyAlignment="1">
      <alignment horizontal="right" vertical="center"/>
    </xf>
    <xf numFmtId="179" fontId="2" fillId="3" borderId="31" xfId="0" applyNumberFormat="1" applyFont="1" applyFill="1" applyBorder="1" applyAlignment="1">
      <alignment horizontal="right" vertical="center"/>
    </xf>
    <xf numFmtId="0" fontId="0" fillId="0" borderId="34" xfId="0" applyFont="1" applyBorder="1">
      <alignment vertical="center"/>
    </xf>
    <xf numFmtId="0" fontId="0" fillId="3" borderId="34" xfId="0" applyFill="1" applyBorder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34" xfId="0" applyBorder="1">
      <alignment vertical="center"/>
    </xf>
    <xf numFmtId="182" fontId="17" fillId="0" borderId="0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>
      <alignment vertical="center"/>
    </xf>
    <xf numFmtId="0" fontId="0" fillId="3" borderId="35" xfId="0" applyFill="1" applyBorder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3" borderId="54" xfId="0" applyFill="1" applyBorder="1">
      <alignment vertical="center"/>
    </xf>
    <xf numFmtId="179" fontId="2" fillId="3" borderId="55" xfId="1" applyNumberFormat="1" applyFont="1" applyFill="1" applyBorder="1" applyAlignment="1" applyProtection="1">
      <alignment horizontal="right" vertical="center"/>
      <protection locked="0"/>
    </xf>
    <xf numFmtId="179" fontId="2" fillId="3" borderId="56" xfId="1" applyNumberFormat="1" applyFont="1" applyFill="1" applyBorder="1" applyAlignment="1">
      <alignment horizontal="right" vertical="center"/>
    </xf>
    <xf numFmtId="0" fontId="0" fillId="0" borderId="54" xfId="0" applyBorder="1">
      <alignment vertical="center"/>
    </xf>
    <xf numFmtId="179" fontId="15" fillId="0" borderId="0" xfId="0" applyNumberFormat="1" applyFont="1" applyFill="1" applyBorder="1" applyAlignment="1">
      <alignment horizontal="right" vertical="center" wrapText="1"/>
    </xf>
    <xf numFmtId="0" fontId="0" fillId="0" borderId="89" xfId="0" applyBorder="1">
      <alignment vertical="center"/>
    </xf>
    <xf numFmtId="0" fontId="0" fillId="3" borderId="90" xfId="0" applyFill="1" applyBorder="1">
      <alignment vertical="center"/>
    </xf>
    <xf numFmtId="0" fontId="18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/>
    </xf>
    <xf numFmtId="0" fontId="0" fillId="3" borderId="94" xfId="0" applyFont="1" applyFill="1" applyBorder="1" applyAlignment="1">
      <alignment vertical="center"/>
    </xf>
    <xf numFmtId="0" fontId="0" fillId="3" borderId="95" xfId="0" applyFont="1" applyFill="1" applyBorder="1" applyAlignment="1">
      <alignment horizontal="center" vertical="center"/>
    </xf>
    <xf numFmtId="181" fontId="0" fillId="3" borderId="95" xfId="1" applyNumberFormat="1" applyFont="1" applyFill="1" applyBorder="1" applyAlignment="1">
      <alignment horizontal="right" vertical="center"/>
    </xf>
    <xf numFmtId="179" fontId="0" fillId="3" borderId="96" xfId="1" applyNumberFormat="1" applyFont="1" applyFill="1" applyBorder="1" applyAlignment="1">
      <alignment horizontal="right" vertical="center"/>
    </xf>
    <xf numFmtId="0" fontId="0" fillId="0" borderId="94" xfId="0" applyFont="1" applyFill="1" applyBorder="1" applyAlignment="1">
      <alignment vertical="center"/>
    </xf>
    <xf numFmtId="0" fontId="0" fillId="0" borderId="95" xfId="0" applyFont="1" applyFill="1" applyBorder="1" applyAlignment="1">
      <alignment horizontal="center" vertical="center"/>
    </xf>
    <xf numFmtId="181" fontId="0" fillId="0" borderId="95" xfId="1" applyNumberFormat="1" applyFont="1" applyFill="1" applyBorder="1" applyAlignment="1">
      <alignment horizontal="right" vertical="center"/>
    </xf>
    <xf numFmtId="179" fontId="0" fillId="0" borderId="96" xfId="1" applyNumberFormat="1" applyFont="1" applyFill="1" applyBorder="1" applyAlignment="1">
      <alignment horizontal="right" vertical="center"/>
    </xf>
    <xf numFmtId="181" fontId="0" fillId="3" borderId="95" xfId="0" applyNumberFormat="1" applyFont="1" applyFill="1" applyBorder="1" applyAlignment="1">
      <alignment horizontal="right" vertical="center"/>
    </xf>
    <xf numFmtId="181" fontId="0" fillId="0" borderId="95" xfId="0" applyNumberFormat="1" applyFont="1" applyFill="1" applyBorder="1" applyAlignment="1">
      <alignment horizontal="right" vertical="center"/>
    </xf>
    <xf numFmtId="181" fontId="0" fillId="3" borderId="95" xfId="1" applyNumberFormat="1" applyFont="1" applyFill="1" applyBorder="1" applyAlignment="1">
      <alignment horizontal="center" vertical="center"/>
    </xf>
    <xf numFmtId="181" fontId="0" fillId="0" borderId="96" xfId="1" applyNumberFormat="1" applyFont="1" applyFill="1" applyBorder="1" applyAlignment="1">
      <alignment horizontal="center" vertical="center"/>
    </xf>
    <xf numFmtId="179" fontId="0" fillId="0" borderId="96" xfId="0" applyNumberFormat="1" applyFont="1" applyFill="1" applyBorder="1" applyAlignment="1">
      <alignment horizontal="right" vertical="center"/>
    </xf>
    <xf numFmtId="181" fontId="2" fillId="0" borderId="95" xfId="0" applyNumberFormat="1" applyFont="1" applyFill="1" applyBorder="1" applyAlignment="1">
      <alignment horizontal="right" vertical="center"/>
    </xf>
    <xf numFmtId="182" fontId="2" fillId="0" borderId="96" xfId="0" applyNumberFormat="1" applyFont="1" applyFill="1" applyBorder="1" applyAlignment="1">
      <alignment horizontal="right" vertical="center"/>
    </xf>
    <xf numFmtId="0" fontId="2" fillId="3" borderId="95" xfId="0" applyFont="1" applyFill="1" applyBorder="1" applyAlignment="1">
      <alignment horizontal="center" vertical="center"/>
    </xf>
    <xf numFmtId="181" fontId="2" fillId="3" borderId="95" xfId="0" applyNumberFormat="1" applyFont="1" applyFill="1" applyBorder="1" applyAlignment="1">
      <alignment horizontal="right" vertical="center"/>
    </xf>
    <xf numFmtId="182" fontId="2" fillId="3" borderId="96" xfId="0" applyNumberFormat="1" applyFont="1" applyFill="1" applyBorder="1" applyAlignment="1">
      <alignment horizontal="right" vertical="center"/>
    </xf>
    <xf numFmtId="181" fontId="0" fillId="0" borderId="95" xfId="1" applyNumberFormat="1" applyFont="1" applyFill="1" applyBorder="1" applyAlignment="1" applyProtection="1">
      <alignment horizontal="center" vertical="center"/>
      <protection locked="0"/>
    </xf>
    <xf numFmtId="179" fontId="0" fillId="0" borderId="96" xfId="1" applyNumberFormat="1" applyFont="1" applyFill="1" applyBorder="1" applyAlignment="1">
      <alignment horizontal="center" vertical="center"/>
    </xf>
    <xf numFmtId="181" fontId="0" fillId="3" borderId="95" xfId="1" applyNumberFormat="1" applyFont="1" applyFill="1" applyBorder="1" applyAlignment="1" applyProtection="1">
      <alignment horizontal="right" vertical="center"/>
      <protection locked="0"/>
    </xf>
    <xf numFmtId="181" fontId="0" fillId="0" borderId="95" xfId="1" applyNumberFormat="1" applyFont="1" applyFill="1" applyBorder="1" applyAlignment="1" applyProtection="1">
      <alignment horizontal="right" vertical="center"/>
      <protection locked="0"/>
    </xf>
    <xf numFmtId="179" fontId="0" fillId="3" borderId="95" xfId="1" applyNumberFormat="1" applyFont="1" applyFill="1" applyBorder="1" applyAlignment="1" applyProtection="1">
      <alignment horizontal="right" vertical="center"/>
      <protection locked="0"/>
    </xf>
    <xf numFmtId="179" fontId="0" fillId="0" borderId="95" xfId="1" applyNumberFormat="1" applyFont="1" applyFill="1" applyBorder="1" applyAlignment="1" applyProtection="1">
      <alignment horizontal="right" vertical="center"/>
      <protection locked="0"/>
    </xf>
    <xf numFmtId="0" fontId="0" fillId="0" borderId="96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vertical="center"/>
    </xf>
    <xf numFmtId="179" fontId="0" fillId="3" borderId="95" xfId="1" applyNumberFormat="1" applyFont="1" applyFill="1" applyBorder="1" applyAlignment="1" applyProtection="1">
      <alignment horizontal="center" vertical="center"/>
      <protection locked="0"/>
    </xf>
    <xf numFmtId="0" fontId="0" fillId="3" borderId="96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center" vertical="center"/>
    </xf>
    <xf numFmtId="179" fontId="2" fillId="0" borderId="95" xfId="3" applyNumberFormat="1" applyFont="1" applyBorder="1" applyAlignment="1">
      <alignment horizontal="right" vertical="center" wrapText="1"/>
    </xf>
    <xf numFmtId="0" fontId="10" fillId="3" borderId="95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vertical="center"/>
    </xf>
    <xf numFmtId="0" fontId="10" fillId="0" borderId="98" xfId="0" applyFont="1" applyFill="1" applyBorder="1" applyAlignment="1">
      <alignment horizontal="center" vertical="center"/>
    </xf>
    <xf numFmtId="179" fontId="2" fillId="0" borderId="98" xfId="3" applyNumberFormat="1" applyFont="1" applyBorder="1" applyAlignment="1">
      <alignment horizontal="right" vertical="center" wrapText="1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1" fontId="14" fillId="7" borderId="0" xfId="0" applyNumberFormat="1" applyFont="1" applyFill="1" applyBorder="1" applyAlignment="1">
      <alignment horizontal="center" vertical="center"/>
    </xf>
    <xf numFmtId="179" fontId="14" fillId="7" borderId="0" xfId="0" applyNumberFormat="1" applyFont="1" applyFill="1" applyBorder="1" applyAlignment="1">
      <alignment horizontal="center" vertical="center"/>
    </xf>
    <xf numFmtId="181" fontId="14" fillId="0" borderId="26" xfId="0" applyNumberFormat="1" applyFont="1" applyFill="1" applyBorder="1" applyAlignment="1">
      <alignment horizontal="center" vertical="center"/>
    </xf>
    <xf numFmtId="179" fontId="14" fillId="0" borderId="26" xfId="0" applyNumberFormat="1" applyFont="1" applyFill="1" applyBorder="1" applyAlignment="1">
      <alignment horizontal="center" vertical="center"/>
    </xf>
    <xf numFmtId="181" fontId="0" fillId="0" borderId="28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179" fontId="1" fillId="7" borderId="0" xfId="0" applyNumberFormat="1" applyFont="1" applyFill="1" applyBorder="1" applyAlignment="1">
      <alignment horizontal="center" vertical="center"/>
    </xf>
    <xf numFmtId="179" fontId="1" fillId="0" borderId="26" xfId="0" applyNumberFormat="1" applyFont="1" applyFill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179" fontId="0" fillId="0" borderId="82" xfId="0" applyNumberFormat="1" applyBorder="1" applyAlignment="1">
      <alignment horizontal="center" vertical="center" wrapText="1"/>
    </xf>
    <xf numFmtId="179" fontId="0" fillId="0" borderId="83" xfId="0" applyNumberFormat="1" applyBorder="1" applyAlignment="1">
      <alignment horizontal="center" vertical="center"/>
    </xf>
    <xf numFmtId="179" fontId="2" fillId="0" borderId="28" xfId="0" applyNumberFormat="1" applyFont="1" applyBorder="1" applyAlignment="1">
      <alignment horizontal="center" vertical="center"/>
    </xf>
    <xf numFmtId="179" fontId="2" fillId="0" borderId="29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6" borderId="56" xfId="0" applyFont="1" applyFill="1" applyBorder="1" applyAlignment="1">
      <alignment horizontal="right" vertical="center"/>
    </xf>
    <xf numFmtId="0" fontId="2" fillId="6" borderId="65" xfId="0" applyFont="1" applyFill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179" fontId="2" fillId="0" borderId="56" xfId="0" applyNumberFormat="1" applyFont="1" applyFill="1" applyBorder="1" applyAlignment="1">
      <alignment horizontal="right" vertical="center"/>
    </xf>
    <xf numFmtId="179" fontId="2" fillId="0" borderId="65" xfId="0" applyNumberFormat="1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">
    <cellStyle name="0,0_x000d__x000a_NA_x000d__x000a_" xfId="1"/>
    <cellStyle name="百分比" xfId="3" builtinId="5"/>
    <cellStyle name="常规" xfId="0" builtinId="0"/>
    <cellStyle name="常规 2 2_Boo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  <a:endParaRPr lang="zh-CN" altLang="en-US" sz="1600" b="1" i="0" u="none" strike="noStrike" baseline="0">
              <a:solidFill>
                <a:schemeClr val="tx1">
                  <a:lumMod val="95000"/>
                  <a:lumOff val="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354157623601710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572667071431602E-2"/>
          <c:y val="0.126375551554296"/>
          <c:w val="0.91996993884368805"/>
          <c:h val="0.769007803790412"/>
        </c:manualLayout>
      </c:layout>
      <c:lineChart>
        <c:grouping val="standard"/>
        <c:varyColors val="0"/>
        <c:ser>
          <c:idx val="0"/>
          <c:order val="0"/>
          <c:tx>
            <c:strRef>
              <c:f>[2]规模工业!$B$2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bg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45-4054-9CE1-521CE66C65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[2]规模工业!$A$12:$A$23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2023年1-2月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[2]规模工业!$B$12:$B$23</c:f>
              <c:numCache>
                <c:formatCode>General</c:formatCode>
                <c:ptCount val="12"/>
                <c:pt idx="0">
                  <c:v>11.6</c:v>
                </c:pt>
                <c:pt idx="1">
                  <c:v>7.7</c:v>
                </c:pt>
                <c:pt idx="2">
                  <c:v>9</c:v>
                </c:pt>
                <c:pt idx="3">
                  <c:v>6.8</c:v>
                </c:pt>
                <c:pt idx="4">
                  <c:v>2.1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-28.9</c:v>
                </c:pt>
                <c:pt idx="10">
                  <c:v>-19.7</c:v>
                </c:pt>
                <c:pt idx="11">
                  <c:v>-18.600000000000001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145-4054-9CE1-521CE66C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44811"/>
        <c:axId val="906677065"/>
      </c:lineChart>
      <c:catAx>
        <c:axId val="3127448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06677065"/>
        <c:crosses val="autoZero"/>
        <c:auto val="1"/>
        <c:lblAlgn val="ctr"/>
        <c:lblOffset val="100"/>
        <c:noMultiLvlLbl val="0"/>
      </c:catAx>
      <c:valAx>
        <c:axId val="90667706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12744811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全州固定资产投资增速走势图</a:t>
            </a:r>
            <a:endParaRPr lang="zh-CN" altLang="en-US" sz="1600" b="1" i="0" u="none" strike="noStrike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22-4E06-A670-5960C3F37E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[2]固定资产投资!$A$37:$A$48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2023年
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[2]固定资产投资!$B$37:$B$48</c:f>
              <c:numCache>
                <c:formatCode>General</c:formatCode>
                <c:ptCount val="12"/>
                <c:pt idx="0">
                  <c:v>9.6999999999999993</c:v>
                </c:pt>
                <c:pt idx="1">
                  <c:v>9</c:v>
                </c:pt>
                <c:pt idx="2">
                  <c:v>10.3</c:v>
                </c:pt>
                <c:pt idx="3">
                  <c:v>10.4</c:v>
                </c:pt>
                <c:pt idx="4">
                  <c:v>10.5</c:v>
                </c:pt>
                <c:pt idx="5">
                  <c:v>10.199999999999999</c:v>
                </c:pt>
                <c:pt idx="6">
                  <c:v>10.7</c:v>
                </c:pt>
                <c:pt idx="7">
                  <c:v>9.8000000000000007</c:v>
                </c:pt>
                <c:pt idx="8">
                  <c:v>8.1</c:v>
                </c:pt>
                <c:pt idx="9">
                  <c:v>7.9</c:v>
                </c:pt>
                <c:pt idx="10">
                  <c:v>6.8</c:v>
                </c:pt>
                <c:pt idx="11">
                  <c:v>1.3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F22-4E06-A670-5960C3F37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10693"/>
        <c:axId val="368320987"/>
      </c:lineChart>
      <c:catAx>
        <c:axId val="75991069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8320987"/>
        <c:crosses val="autoZero"/>
        <c:auto val="1"/>
        <c:lblAlgn val="ctr"/>
        <c:lblOffset val="100"/>
        <c:noMultiLvlLbl val="0"/>
      </c:catAx>
      <c:valAx>
        <c:axId val="3683209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991069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>
          <a:solidFill>
            <a:sysClr val="windowText" lastClr="000000"/>
          </a:solidFill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全州社会消费品零售总额增速走势图</a:t>
            </a:r>
            <a:endParaRPr lang="zh-CN" altLang="en-US" sz="1600" b="1" i="0" u="none" strike="noStrike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587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EC-41BF-84DC-9233FD3299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[2]社会消费品零售总额!$A$35:$A$46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2023年
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[2]社会消费品零售总额!$B$35:$B$46</c:f>
              <c:numCache>
                <c:formatCode>General</c:formatCode>
                <c:ptCount val="12"/>
                <c:pt idx="0">
                  <c:v>0.2</c:v>
                </c:pt>
                <c:pt idx="1">
                  <c:v>-0.4</c:v>
                </c:pt>
                <c:pt idx="2">
                  <c:v>0.2</c:v>
                </c:pt>
                <c:pt idx="3">
                  <c:v>0.9</c:v>
                </c:pt>
                <c:pt idx="4">
                  <c:v>2.2000000000000002</c:v>
                </c:pt>
                <c:pt idx="5">
                  <c:v>2.9</c:v>
                </c:pt>
                <c:pt idx="6">
                  <c:v>2.8</c:v>
                </c:pt>
                <c:pt idx="7">
                  <c:v>2.1</c:v>
                </c:pt>
                <c:pt idx="8">
                  <c:v>2.1</c:v>
                </c:pt>
                <c:pt idx="9">
                  <c:v>5</c:v>
                </c:pt>
                <c:pt idx="10">
                  <c:v>4.9000000000000004</c:v>
                </c:pt>
                <c:pt idx="11">
                  <c:v>7.8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CEC-41BF-84DC-9233FD329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12577"/>
        <c:axId val="438243926"/>
      </c:lineChart>
      <c:catAx>
        <c:axId val="26481257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38243926"/>
        <c:crosses val="autoZero"/>
        <c:auto val="1"/>
        <c:lblAlgn val="ctr"/>
        <c:lblOffset val="100"/>
        <c:noMultiLvlLbl val="0"/>
      </c:catAx>
      <c:valAx>
        <c:axId val="43824392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81257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>
          <a:solidFill>
            <a:sysClr val="windowText" lastClr="000000"/>
          </a:solidFill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 sz="1600" b="1" i="0" u="none" strike="noStrike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61347949654892"/>
          <c:y val="2.073732718894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333739342265499E-2"/>
          <c:y val="0.12823943711356001"/>
          <c:w val="0.94189200162403597"/>
          <c:h val="0.72015415358264301"/>
        </c:manualLayout>
      </c:layout>
      <c:lineChart>
        <c:grouping val="standard"/>
        <c:varyColors val="0"/>
        <c:ser>
          <c:idx val="0"/>
          <c:order val="0"/>
          <c:tx>
            <c:strRef>
              <c:f>[2]金融机构存贷款余额!$B$4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 cmpd="sng" algn="ctr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  <a:headEnd type="diamond"/>
              </a:ln>
              <a:effectLst/>
            </c:spPr>
          </c:marker>
          <c:dPt>
            <c:idx val="11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ln w="15875" cap="rnd" cmpd="sng" algn="ctr">
                  <a:solidFill>
                    <a:schemeClr val="tx1"/>
                  </a:solidFill>
                  <a:prstDash val="solid"/>
                  <a:round/>
                  <a:headEnd type="diamond"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  <a:headEnd type="none"/>
                <a:tailEnd type="none"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93-432E-8306-8CEE91D514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[2]金融机构存贷款余额!$A$31:$A$42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2023年
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[2]金融机构存贷款余额!$B$31:$B$42</c:f>
              <c:numCache>
                <c:formatCode>General</c:formatCode>
                <c:ptCount val="12"/>
                <c:pt idx="0">
                  <c:v>12.5</c:v>
                </c:pt>
                <c:pt idx="1">
                  <c:v>12</c:v>
                </c:pt>
                <c:pt idx="2">
                  <c:v>12.8</c:v>
                </c:pt>
                <c:pt idx="3">
                  <c:v>12.7</c:v>
                </c:pt>
                <c:pt idx="4">
                  <c:v>14.3</c:v>
                </c:pt>
                <c:pt idx="5">
                  <c:v>13.5</c:v>
                </c:pt>
                <c:pt idx="6">
                  <c:v>12</c:v>
                </c:pt>
                <c:pt idx="7">
                  <c:v>15</c:v>
                </c:pt>
                <c:pt idx="8">
                  <c:v>12.2</c:v>
                </c:pt>
                <c:pt idx="9">
                  <c:v>12.5</c:v>
                </c:pt>
                <c:pt idx="10">
                  <c:v>12.8</c:v>
                </c:pt>
                <c:pt idx="11">
                  <c:v>12.2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93-432E-8306-8CEE91D514AF}"/>
            </c:ext>
          </c:extLst>
        </c:ser>
        <c:ser>
          <c:idx val="1"/>
          <c:order val="1"/>
          <c:tx>
            <c:strRef>
              <c:f>[2]金融机构存贷款余额!$C$4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2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9050" cap="flat" cmpd="sng" algn="ctr">
                  <a:solidFill>
                    <a:schemeClr val="bg1">
                      <a:lumMod val="6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893-432E-8306-8CEE91D514AF}"/>
              </c:ext>
            </c:extLst>
          </c:dPt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93-432E-8306-8CEE91D514A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93-432E-8306-8CEE91D514A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93-432E-8306-8CEE91D514A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93-432E-8306-8CEE91D514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[2]金融机构存贷款余额!$A$31:$A$42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2023年
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[2]金融机构存贷款余额!$C$31:$C$42</c:f>
              <c:numCache>
                <c:formatCode>General</c:formatCode>
                <c:ptCount val="12"/>
                <c:pt idx="0">
                  <c:v>10.6</c:v>
                </c:pt>
                <c:pt idx="1">
                  <c:v>10.8</c:v>
                </c:pt>
                <c:pt idx="2">
                  <c:v>12.3</c:v>
                </c:pt>
                <c:pt idx="3">
                  <c:v>12.4</c:v>
                </c:pt>
                <c:pt idx="4">
                  <c:v>12.6</c:v>
                </c:pt>
                <c:pt idx="5">
                  <c:v>12.2</c:v>
                </c:pt>
                <c:pt idx="6">
                  <c:v>11.6</c:v>
                </c:pt>
                <c:pt idx="7">
                  <c:v>10.199999999999999</c:v>
                </c:pt>
                <c:pt idx="8">
                  <c:v>8.6</c:v>
                </c:pt>
                <c:pt idx="9">
                  <c:v>8.6</c:v>
                </c:pt>
                <c:pt idx="10">
                  <c:v>9</c:v>
                </c:pt>
                <c:pt idx="11">
                  <c:v>8.4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F893-432E-8306-8CEE91D51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96786"/>
        <c:axId val="564907797"/>
      </c:lineChart>
      <c:catAx>
        <c:axId val="42679678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64907797"/>
        <c:crosses val="autoZero"/>
        <c:auto val="1"/>
        <c:lblAlgn val="ctr"/>
        <c:lblOffset val="100"/>
        <c:noMultiLvlLbl val="0"/>
      </c:catAx>
      <c:valAx>
        <c:axId val="5649077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679678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170815</xdr:colOff>
      <xdr:row>21</xdr:row>
      <xdr:rowOff>98425</xdr:rowOff>
    </xdr:to>
    <xdr:graphicFrame macro="">
      <xdr:nvGraphicFramePr>
        <xdr:cNvPr id="2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457200</xdr:colOff>
      <xdr:row>47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628015</xdr:colOff>
      <xdr:row>73</xdr:row>
      <xdr:rowOff>85725</xdr:rowOff>
    </xdr:to>
    <xdr:graphicFrame macro="">
      <xdr:nvGraphicFramePr>
        <xdr:cNvPr id="4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11</xdr:col>
      <xdr:colOff>276225</xdr:colOff>
      <xdr:row>103</xdr:row>
      <xdr:rowOff>162560</xdr:rowOff>
    </xdr:to>
    <xdr:graphicFrame macro="">
      <xdr:nvGraphicFramePr>
        <xdr:cNvPr id="5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0.00858</cdr:x>
      <cdr:y>0.01869</cdr:y>
    </cdr:from>
    <cdr:to>
      <cdr:x>0.0571</cdr:x>
      <cdr:y>0.09226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60325" y="65863"/>
          <a:ext cx="340995" cy="259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0.02849</cdr:y>
    </cdr:from>
    <cdr:to>
      <cdr:x>0.04036</cdr:x>
      <cdr:y>0.11396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0" y="118045"/>
          <a:ext cx="295275" cy="354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t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0.00145</cdr:x>
      <cdr:y>0.02341</cdr:y>
    </cdr:from>
    <cdr:to>
      <cdr:x>0.04493</cdr:x>
      <cdr:y>0.10206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16" y="161"/>
          <a:ext cx="466" cy="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>
              <a:solidFill>
                <a:sysClr val="windowText" lastClr="000000"/>
              </a:solidFill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0.03228</cdr:y>
    </cdr:from>
    <cdr:to>
      <cdr:x>0.03914</cdr:x>
      <cdr:y>0.10632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0" y="160207"/>
          <a:ext cx="306070" cy="367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&#26376;&#25253;&#21345;&#26680;&#23545;\2023&#24180;4&#26376;\4&#26376;&#26376;&#25253;&#21345;&#65288;&#21021;&#31295;&#20840;&#21360;&#2104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&#26376;&#25253;&#21345;&#26680;&#23545;\2023&#24180;4&#26376;\&#32479;&#35745;&#22270;&#34920;2023.4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"/>
      <sheetName val="1-4"/>
      <sheetName val="1-8"/>
      <sheetName val="1-9"/>
      <sheetName val="1-12"/>
      <sheetName val="1-16"/>
      <sheetName val="1-17"/>
      <sheetName val="1-18"/>
      <sheetName val="1-19"/>
      <sheetName val="1-7"/>
      <sheetName val="2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金融机构存贷款余额"/>
      <sheetName val="Sheet1"/>
    </sheetNames>
    <sheetDataSet>
      <sheetData sheetId="0"/>
      <sheetData sheetId="1">
        <row r="2">
          <cell r="B2" t="str">
            <v>规模工业增速</v>
          </cell>
        </row>
        <row r="12">
          <cell r="A12" t="str">
            <v>1-4月</v>
          </cell>
          <cell r="B12">
            <v>11.6</v>
          </cell>
        </row>
        <row r="13">
          <cell r="A13" t="str">
            <v>1-5月</v>
          </cell>
          <cell r="B13">
            <v>7.7</v>
          </cell>
        </row>
        <row r="14">
          <cell r="A14" t="str">
            <v>1-6月</v>
          </cell>
          <cell r="B14">
            <v>9</v>
          </cell>
        </row>
        <row r="15">
          <cell r="A15" t="str">
            <v>1-7月</v>
          </cell>
          <cell r="B15">
            <v>6.8</v>
          </cell>
        </row>
        <row r="16">
          <cell r="A16" t="str">
            <v>1-8月</v>
          </cell>
          <cell r="B16">
            <v>2.1</v>
          </cell>
        </row>
        <row r="17">
          <cell r="A17" t="str">
            <v>1-9月</v>
          </cell>
          <cell r="B17">
            <v>0.3</v>
          </cell>
        </row>
        <row r="18">
          <cell r="A18" t="str">
            <v>1-10月</v>
          </cell>
          <cell r="B18">
            <v>0.2</v>
          </cell>
        </row>
        <row r="19">
          <cell r="A19" t="str">
            <v>1-11月</v>
          </cell>
          <cell r="B19">
            <v>0.1</v>
          </cell>
        </row>
        <row r="20">
          <cell r="A20" t="str">
            <v>1-12月</v>
          </cell>
          <cell r="B20">
            <v>0.1</v>
          </cell>
        </row>
        <row r="21">
          <cell r="A21" t="str">
            <v>2023年1-2月</v>
          </cell>
          <cell r="B21">
            <v>-28.9</v>
          </cell>
        </row>
        <row r="22">
          <cell r="A22" t="str">
            <v>1-3月</v>
          </cell>
          <cell r="B22">
            <v>-19.7</v>
          </cell>
        </row>
        <row r="23">
          <cell r="A23" t="str">
            <v>1-4月</v>
          </cell>
          <cell r="B23">
            <v>-18.600000000000001</v>
          </cell>
        </row>
      </sheetData>
      <sheetData sheetId="2">
        <row r="2">
          <cell r="B2" t="str">
            <v>固定资产投资增速</v>
          </cell>
        </row>
        <row r="37">
          <cell r="A37" t="str">
            <v>1-4月</v>
          </cell>
          <cell r="B37">
            <v>9.6999999999999993</v>
          </cell>
        </row>
        <row r="38">
          <cell r="A38" t="str">
            <v>1-5月</v>
          </cell>
          <cell r="B38">
            <v>9</v>
          </cell>
        </row>
        <row r="39">
          <cell r="A39" t="str">
            <v>1-6月</v>
          </cell>
          <cell r="B39">
            <v>10.3</v>
          </cell>
        </row>
        <row r="40">
          <cell r="A40" t="str">
            <v>1-7月</v>
          </cell>
          <cell r="B40">
            <v>10.4</v>
          </cell>
        </row>
        <row r="41">
          <cell r="A41" t="str">
            <v>1-8月</v>
          </cell>
          <cell r="B41">
            <v>10.5</v>
          </cell>
        </row>
        <row r="42">
          <cell r="A42" t="str">
            <v>1-9月</v>
          </cell>
          <cell r="B42">
            <v>10.199999999999999</v>
          </cell>
        </row>
        <row r="43">
          <cell r="A43" t="str">
            <v>1-10月</v>
          </cell>
          <cell r="B43">
            <v>10.7</v>
          </cell>
        </row>
        <row r="44">
          <cell r="A44" t="str">
            <v>1-11月</v>
          </cell>
          <cell r="B44">
            <v>9.8000000000000007</v>
          </cell>
        </row>
        <row r="45">
          <cell r="A45" t="str">
            <v>1-12月</v>
          </cell>
          <cell r="B45">
            <v>8.1</v>
          </cell>
        </row>
        <row r="46">
          <cell r="A46" t="str">
            <v>2023年
1-2月</v>
          </cell>
          <cell r="B46">
            <v>7.9</v>
          </cell>
        </row>
        <row r="47">
          <cell r="A47" t="str">
            <v>1-3月</v>
          </cell>
          <cell r="B47">
            <v>6.8</v>
          </cell>
        </row>
        <row r="48">
          <cell r="A48" t="str">
            <v>1-4月</v>
          </cell>
          <cell r="B48">
            <v>1.3</v>
          </cell>
        </row>
      </sheetData>
      <sheetData sheetId="3">
        <row r="2">
          <cell r="B2" t="str">
            <v>社会消费品零售总额增速</v>
          </cell>
        </row>
        <row r="35">
          <cell r="A35" t="str">
            <v>1-4月</v>
          </cell>
          <cell r="B35">
            <v>0.2</v>
          </cell>
        </row>
        <row r="36">
          <cell r="A36" t="str">
            <v>1-5月</v>
          </cell>
          <cell r="B36">
            <v>-0.4</v>
          </cell>
        </row>
        <row r="37">
          <cell r="A37" t="str">
            <v>1-6月</v>
          </cell>
          <cell r="B37">
            <v>0.2</v>
          </cell>
        </row>
        <row r="38">
          <cell r="A38" t="str">
            <v>1-7月</v>
          </cell>
          <cell r="B38">
            <v>0.9</v>
          </cell>
        </row>
        <row r="39">
          <cell r="A39" t="str">
            <v>1-8月</v>
          </cell>
          <cell r="B39">
            <v>2.2000000000000002</v>
          </cell>
        </row>
        <row r="40">
          <cell r="A40" t="str">
            <v>1-9月</v>
          </cell>
          <cell r="B40">
            <v>2.9</v>
          </cell>
        </row>
        <row r="41">
          <cell r="A41" t="str">
            <v>1-10月</v>
          </cell>
          <cell r="B41">
            <v>2.8</v>
          </cell>
        </row>
        <row r="42">
          <cell r="A42" t="str">
            <v>1-11月</v>
          </cell>
          <cell r="B42">
            <v>2.1</v>
          </cell>
        </row>
        <row r="43">
          <cell r="A43" t="str">
            <v>1-12月</v>
          </cell>
          <cell r="B43">
            <v>2.1</v>
          </cell>
        </row>
        <row r="44">
          <cell r="A44" t="str">
            <v>2023年
1-2月</v>
          </cell>
          <cell r="B44">
            <v>5</v>
          </cell>
        </row>
        <row r="45">
          <cell r="A45" t="str">
            <v>1-3月</v>
          </cell>
          <cell r="B45">
            <v>4.9000000000000004</v>
          </cell>
        </row>
        <row r="46">
          <cell r="A46" t="str">
            <v>1-4月</v>
          </cell>
          <cell r="B46">
            <v>7.8</v>
          </cell>
        </row>
      </sheetData>
      <sheetData sheetId="4"/>
      <sheetData sheetId="5"/>
      <sheetData sheetId="6">
        <row r="4">
          <cell r="B4" t="str">
            <v>贷款增速</v>
          </cell>
          <cell r="C4" t="str">
            <v>存款增速</v>
          </cell>
        </row>
        <row r="31">
          <cell r="A31" t="str">
            <v>1-4月</v>
          </cell>
          <cell r="B31">
            <v>12.5</v>
          </cell>
          <cell r="C31">
            <v>10.6</v>
          </cell>
        </row>
        <row r="32">
          <cell r="A32" t="str">
            <v>1-5月</v>
          </cell>
          <cell r="B32">
            <v>12</v>
          </cell>
          <cell r="C32">
            <v>10.8</v>
          </cell>
        </row>
        <row r="33">
          <cell r="A33" t="str">
            <v>1-6月</v>
          </cell>
          <cell r="B33">
            <v>12.8</v>
          </cell>
          <cell r="C33">
            <v>12.3</v>
          </cell>
        </row>
        <row r="34">
          <cell r="A34" t="str">
            <v>1-7月</v>
          </cell>
          <cell r="B34">
            <v>12.7</v>
          </cell>
          <cell r="C34">
            <v>12.4</v>
          </cell>
        </row>
        <row r="35">
          <cell r="A35" t="str">
            <v>1-8月</v>
          </cell>
          <cell r="B35">
            <v>14.3</v>
          </cell>
          <cell r="C35">
            <v>12.6</v>
          </cell>
        </row>
        <row r="36">
          <cell r="A36" t="str">
            <v>1-9月</v>
          </cell>
          <cell r="B36">
            <v>13.5</v>
          </cell>
          <cell r="C36">
            <v>12.2</v>
          </cell>
        </row>
        <row r="37">
          <cell r="A37" t="str">
            <v>1-10月</v>
          </cell>
          <cell r="B37">
            <v>12</v>
          </cell>
          <cell r="C37">
            <v>11.6</v>
          </cell>
        </row>
        <row r="38">
          <cell r="A38" t="str">
            <v>1-11月</v>
          </cell>
          <cell r="B38">
            <v>15</v>
          </cell>
          <cell r="C38">
            <v>10.199999999999999</v>
          </cell>
        </row>
        <row r="39">
          <cell r="A39" t="str">
            <v>1-12月</v>
          </cell>
          <cell r="B39">
            <v>12.2</v>
          </cell>
          <cell r="C39">
            <v>8.6</v>
          </cell>
        </row>
        <row r="40">
          <cell r="A40" t="str">
            <v>2023年
1-2月</v>
          </cell>
          <cell r="B40">
            <v>12.5</v>
          </cell>
          <cell r="C40">
            <v>8.6</v>
          </cell>
        </row>
        <row r="41">
          <cell r="A41" t="str">
            <v>1-3月</v>
          </cell>
          <cell r="B41">
            <v>12.8</v>
          </cell>
          <cell r="C41">
            <v>9</v>
          </cell>
        </row>
        <row r="42">
          <cell r="A42" t="str">
            <v>1-4月</v>
          </cell>
          <cell r="B42">
            <v>12.2</v>
          </cell>
          <cell r="C42">
            <v>8.4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9" workbookViewId="0">
      <selection activeCell="A31" sqref="A31"/>
    </sheetView>
  </sheetViews>
  <sheetFormatPr defaultColWidth="9" defaultRowHeight="13.5"/>
  <cols>
    <col min="1" max="1" width="30.625" customWidth="1"/>
    <col min="2" max="2" width="7.375" customWidth="1"/>
    <col min="3" max="3" width="11.625" customWidth="1"/>
    <col min="4" max="4" width="12" customWidth="1"/>
    <col min="8" max="8" width="13.75"/>
    <col min="13" max="14" width="12.625"/>
  </cols>
  <sheetData>
    <row r="1" spans="1:14" ht="21">
      <c r="A1" s="258" t="s">
        <v>0</v>
      </c>
      <c r="B1" s="258"/>
      <c r="C1" s="258"/>
      <c r="D1" s="258"/>
    </row>
    <row r="2" spans="1:14" ht="4.5" customHeight="1">
      <c r="A2" s="259"/>
      <c r="B2" s="259"/>
      <c r="C2" s="259"/>
      <c r="D2" s="259"/>
    </row>
    <row r="3" spans="1:14" ht="24.75" customHeight="1">
      <c r="A3" s="263" t="s">
        <v>1</v>
      </c>
      <c r="B3" s="265" t="s">
        <v>2</v>
      </c>
      <c r="C3" s="260" t="s">
        <v>3</v>
      </c>
      <c r="D3" s="261"/>
      <c r="K3" s="262" t="s">
        <v>4</v>
      </c>
      <c r="L3" s="262"/>
      <c r="M3" s="262"/>
      <c r="N3" s="262"/>
    </row>
    <row r="4" spans="1:14" ht="38.25" customHeight="1">
      <c r="A4" s="264"/>
      <c r="B4" s="266"/>
      <c r="C4" s="221" t="s">
        <v>5</v>
      </c>
      <c r="D4" s="222" t="s">
        <v>6</v>
      </c>
    </row>
    <row r="5" spans="1:14" ht="20.100000000000001" customHeight="1">
      <c r="A5" s="223" t="s">
        <v>7</v>
      </c>
      <c r="B5" s="224" t="s">
        <v>8</v>
      </c>
      <c r="C5" s="225">
        <v>1886645</v>
      </c>
      <c r="D5" s="226">
        <v>0.42899999999999999</v>
      </c>
      <c r="K5" t="s">
        <v>9</v>
      </c>
      <c r="L5" t="s">
        <v>8</v>
      </c>
      <c r="M5" t="e">
        <f>VLOOKUP($K$5:$K$9,'[1]1-2'!$A$5:$C$25,2,0)</f>
        <v>#N/A</v>
      </c>
      <c r="N5" t="e">
        <f>VLOOKUP($K$5:$K$9,'[1]1-2'!$A$5:$C$25,3,0)</f>
        <v>#N/A</v>
      </c>
    </row>
    <row r="6" spans="1:14" ht="20.100000000000001" customHeight="1">
      <c r="A6" s="227" t="s">
        <v>10</v>
      </c>
      <c r="B6" s="228" t="s">
        <v>8</v>
      </c>
      <c r="C6" s="229">
        <v>105684.205955741</v>
      </c>
      <c r="D6" s="230">
        <v>2</v>
      </c>
      <c r="K6" t="s">
        <v>11</v>
      </c>
      <c r="L6" t="s">
        <v>8</v>
      </c>
      <c r="M6" t="e">
        <f>VLOOKUP($K$6:$K$9,'[1]1-2'!$A$5:$C$25,2,0)</f>
        <v>#N/A</v>
      </c>
      <c r="N6" t="e">
        <f>VLOOKUP($K$6:$K$9,'[1]1-2'!$A$5:$C$25,3,0)</f>
        <v>#N/A</v>
      </c>
    </row>
    <row r="7" spans="1:14" ht="20.100000000000001" customHeight="1">
      <c r="A7" s="223" t="s">
        <v>12</v>
      </c>
      <c r="B7" s="224" t="s">
        <v>8</v>
      </c>
      <c r="C7" s="231">
        <v>463710.52398738498</v>
      </c>
      <c r="D7" s="226">
        <v>-13.2</v>
      </c>
      <c r="K7" t="s">
        <v>13</v>
      </c>
      <c r="L7" t="s">
        <v>8</v>
      </c>
      <c r="M7" t="e">
        <f>VLOOKUP($K$6:$K$9,'[1]1-2'!$A$5:$C$25,2,0)</f>
        <v>#N/A</v>
      </c>
      <c r="N7" t="e">
        <f>VLOOKUP($K$6:$K$9,'[1]1-2'!$A$5:$C$25,3,0)</f>
        <v>#N/A</v>
      </c>
    </row>
    <row r="8" spans="1:14" ht="20.100000000000001" customHeight="1">
      <c r="A8" s="227" t="s">
        <v>14</v>
      </c>
      <c r="B8" s="228" t="s">
        <v>8</v>
      </c>
      <c r="C8" s="232">
        <v>1317250.2700568701</v>
      </c>
      <c r="D8" s="230">
        <v>5.8</v>
      </c>
      <c r="K8" t="s">
        <v>15</v>
      </c>
      <c r="L8" t="s">
        <v>8</v>
      </c>
      <c r="M8" t="e">
        <f>VLOOKUP($K$6:$K$9,'[1]1-2'!$A$5:$C$25,2,0)</f>
        <v>#N/A</v>
      </c>
      <c r="N8" t="e">
        <f>VLOOKUP($K$6:$K$9,'[1]1-2'!$A$5:$C$25,3,0)</f>
        <v>#N/A</v>
      </c>
    </row>
    <row r="9" spans="1:14" ht="20.100000000000001" customHeight="1">
      <c r="A9" s="223" t="s">
        <v>16</v>
      </c>
      <c r="B9" s="224" t="s">
        <v>8</v>
      </c>
      <c r="C9" s="233" t="s">
        <v>17</v>
      </c>
      <c r="D9" s="226">
        <v>-18.600000000000001</v>
      </c>
      <c r="K9" t="s">
        <v>16</v>
      </c>
      <c r="L9" t="s">
        <v>8</v>
      </c>
      <c r="N9">
        <f>VLOOKUP($K$9,'1-4'!$A$5:$C$17,3,0)</f>
        <v>-18.600000000000001</v>
      </c>
    </row>
    <row r="10" spans="1:14" ht="20.100000000000001" customHeight="1">
      <c r="A10" s="227" t="s">
        <v>18</v>
      </c>
      <c r="B10" s="228" t="s">
        <v>8</v>
      </c>
      <c r="C10" s="229">
        <v>162988.4</v>
      </c>
      <c r="D10" s="230">
        <v>5.88</v>
      </c>
      <c r="K10" t="s">
        <v>19</v>
      </c>
      <c r="L10" t="s">
        <v>8</v>
      </c>
      <c r="M10">
        <f>VLOOKUP($K$10,'1-8'!$A$5:$C$6,2,0)</f>
        <v>162988.4</v>
      </c>
      <c r="N10">
        <f>VLOOKUP($K$10,'1-8'!$A$5:$C$6,3,0)</f>
        <v>5.88</v>
      </c>
    </row>
    <row r="11" spans="1:14" ht="20.100000000000001" customHeight="1">
      <c r="A11" s="223" t="s">
        <v>20</v>
      </c>
      <c r="B11" s="224" t="s">
        <v>8</v>
      </c>
      <c r="C11" s="233" t="s">
        <v>17</v>
      </c>
      <c r="D11" s="226">
        <v>1.3</v>
      </c>
      <c r="K11" t="s">
        <v>21</v>
      </c>
      <c r="L11" t="s">
        <v>8</v>
      </c>
      <c r="N11">
        <f>VLOOKUP($K$11:$K$12,'1-9'!$A$5:$B$30,2,0)</f>
        <v>1.3</v>
      </c>
    </row>
    <row r="12" spans="1:14" ht="20.100000000000001" customHeight="1">
      <c r="A12" s="227" t="s">
        <v>22</v>
      </c>
      <c r="B12" s="228" t="s">
        <v>8</v>
      </c>
      <c r="C12" s="234" t="s">
        <v>17</v>
      </c>
      <c r="D12" s="230">
        <v>-5.4</v>
      </c>
      <c r="K12" t="s">
        <v>23</v>
      </c>
      <c r="L12" t="s">
        <v>8</v>
      </c>
      <c r="N12">
        <f>VLOOKUP($K$12:$K$13,'1-9'!$A$5:$B$30,2,0)</f>
        <v>-5.4</v>
      </c>
    </row>
    <row r="13" spans="1:14" ht="20.100000000000001" customHeight="1">
      <c r="A13" s="223" t="s">
        <v>24</v>
      </c>
      <c r="B13" s="224" t="s">
        <v>8</v>
      </c>
      <c r="C13" s="225">
        <v>872841.57132878597</v>
      </c>
      <c r="D13" s="226">
        <v>7.78977687405109</v>
      </c>
      <c r="K13" t="s">
        <v>24</v>
      </c>
      <c r="L13" t="s">
        <v>8</v>
      </c>
      <c r="M13">
        <f>VLOOKUP($K$13:$K$17,'1-12'!$A$5:$C$16,2,0)</f>
        <v>872841.57132878597</v>
      </c>
      <c r="N13">
        <f>VLOOKUP($K$13:$K$17,'1-12'!$A$5:$C$16,3,0)</f>
        <v>7.78977687405109</v>
      </c>
    </row>
    <row r="14" spans="1:14" ht="20.100000000000001" customHeight="1">
      <c r="A14" s="227" t="s">
        <v>25</v>
      </c>
      <c r="B14" s="228" t="s">
        <v>8</v>
      </c>
      <c r="C14" s="232">
        <v>42913</v>
      </c>
      <c r="D14" s="235">
        <v>-44.73</v>
      </c>
      <c r="K14" t="s">
        <v>25</v>
      </c>
      <c r="L14" t="s">
        <v>8</v>
      </c>
      <c r="M14">
        <f>VLOOKUP($K$13:$K$17,'1-12'!$A$5:$C$16,2,0)</f>
        <v>42913</v>
      </c>
      <c r="N14">
        <f>VLOOKUP($K$13:$K$17,'1-12'!$A$5:$C$16,3,0)</f>
        <v>-44.73</v>
      </c>
    </row>
    <row r="15" spans="1:14" ht="20.100000000000001" customHeight="1">
      <c r="A15" s="223" t="s">
        <v>26</v>
      </c>
      <c r="B15" s="224" t="s">
        <v>8</v>
      </c>
      <c r="C15" s="225">
        <v>670309.41650000005</v>
      </c>
      <c r="D15" s="226">
        <v>110.65219999999999</v>
      </c>
      <c r="K15" t="s">
        <v>27</v>
      </c>
      <c r="L15" t="s">
        <v>8</v>
      </c>
      <c r="M15" t="e">
        <f>VLOOKUP($K$13:$K$17,'1-12'!$A$5:$C$16,2,0)</f>
        <v>#N/A</v>
      </c>
      <c r="N15" t="e">
        <f>VLOOKUP($K$13:$K$17,'1-12'!$A$5:$C$16,3,0)</f>
        <v>#N/A</v>
      </c>
    </row>
    <row r="16" spans="1:14" ht="20.100000000000001" customHeight="1">
      <c r="A16" s="227" t="s">
        <v>28</v>
      </c>
      <c r="B16" s="228" t="s">
        <v>29</v>
      </c>
      <c r="C16" s="236">
        <v>1353.23</v>
      </c>
      <c r="D16" s="237">
        <v>68.709999999999994</v>
      </c>
      <c r="K16" t="s">
        <v>30</v>
      </c>
      <c r="L16" t="s">
        <v>29</v>
      </c>
      <c r="M16" t="e">
        <f>VLOOKUP($K$13:$K$17,'1-12'!$A$5:$C$16,2,0)</f>
        <v>#N/A</v>
      </c>
      <c r="N16" t="e">
        <f>VLOOKUP($K$13:$K$17,'1-12'!$A$5:$C$16,3,0)</f>
        <v>#N/A</v>
      </c>
    </row>
    <row r="17" spans="1:14" ht="20.100000000000001" customHeight="1">
      <c r="A17" s="223" t="s">
        <v>31</v>
      </c>
      <c r="B17" s="238" t="s">
        <v>32</v>
      </c>
      <c r="C17" s="239">
        <v>127.79</v>
      </c>
      <c r="D17" s="240">
        <v>69.209999999999994</v>
      </c>
      <c r="K17" t="s">
        <v>33</v>
      </c>
      <c r="L17" t="s">
        <v>32</v>
      </c>
      <c r="M17" t="e">
        <f>VLOOKUP($K$13:$K$17,'1-12'!$A$5:$C$16,2,0)</f>
        <v>#N/A</v>
      </c>
      <c r="N17" t="e">
        <f>VLOOKUP($K$13:$K$17,'1-12'!$A$5:$C$16,3,0)</f>
        <v>#N/A</v>
      </c>
    </row>
    <row r="18" spans="1:14" ht="20.100000000000001" customHeight="1">
      <c r="A18" s="227" t="s">
        <v>34</v>
      </c>
      <c r="B18" s="228" t="s">
        <v>8</v>
      </c>
      <c r="C18" s="241" t="s">
        <v>17</v>
      </c>
      <c r="D18" s="242" t="s">
        <v>17</v>
      </c>
      <c r="K18" t="s">
        <v>34</v>
      </c>
      <c r="L18" t="s">
        <v>8</v>
      </c>
    </row>
    <row r="19" spans="1:14" ht="20.100000000000001" customHeight="1">
      <c r="A19" s="223" t="s">
        <v>35</v>
      </c>
      <c r="B19" s="224" t="s">
        <v>8</v>
      </c>
      <c r="C19" s="243">
        <v>227418</v>
      </c>
      <c r="D19" s="226">
        <v>8.26</v>
      </c>
      <c r="K19" t="s">
        <v>36</v>
      </c>
      <c r="L19" t="s">
        <v>8</v>
      </c>
      <c r="M19">
        <f>VLOOKUP($K$19:$K$20,'1-16'!$A$5:$C$37,2,0)</f>
        <v>227418</v>
      </c>
      <c r="N19">
        <f>VLOOKUP($K$19:$K$20,'1-16'!$A$5:$C$37,3,0)</f>
        <v>8.26</v>
      </c>
    </row>
    <row r="20" spans="1:14" ht="20.100000000000001" customHeight="1">
      <c r="A20" s="227" t="s">
        <v>37</v>
      </c>
      <c r="B20" s="228" t="s">
        <v>8</v>
      </c>
      <c r="C20" s="244">
        <v>1074478</v>
      </c>
      <c r="D20" s="230">
        <v>-6.39</v>
      </c>
      <c r="K20" t="s">
        <v>38</v>
      </c>
      <c r="L20" t="s">
        <v>8</v>
      </c>
      <c r="M20">
        <f>VLOOKUP($K$19:$K$20,'1-17'!$A$5:$C$37,2,0)</f>
        <v>1074478</v>
      </c>
      <c r="N20">
        <f>VLOOKUP($K$19:$K$20,'1-17'!$A$5:$C$37,3,0)</f>
        <v>-6.39</v>
      </c>
    </row>
    <row r="21" spans="1:14" ht="20.100000000000001" customHeight="1">
      <c r="A21" s="223" t="s">
        <v>39</v>
      </c>
      <c r="B21" s="224" t="s">
        <v>8</v>
      </c>
      <c r="C21" s="243">
        <v>16199044.438255001</v>
      </c>
      <c r="D21" s="226">
        <v>8.4139276489022805</v>
      </c>
      <c r="K21" t="s">
        <v>40</v>
      </c>
      <c r="L21" t="s">
        <v>8</v>
      </c>
      <c r="M21">
        <f>VLOOKUP($K$21:$K$22,'1-18'!$A$5:$C$24,2,0)</f>
        <v>16199044.438255001</v>
      </c>
      <c r="N21">
        <f>VLOOKUP($K$21:$K$22,'1-18'!$A$5:$C$24,3,0)</f>
        <v>8.4139276489022805</v>
      </c>
    </row>
    <row r="22" spans="1:14" ht="20.100000000000001" customHeight="1">
      <c r="A22" s="227" t="s">
        <v>41</v>
      </c>
      <c r="B22" s="228" t="s">
        <v>8</v>
      </c>
      <c r="C22" s="244">
        <v>14800419.315974999</v>
      </c>
      <c r="D22" s="230">
        <v>12.196121608074</v>
      </c>
      <c r="K22" t="s">
        <v>42</v>
      </c>
      <c r="L22" t="s">
        <v>8</v>
      </c>
      <c r="M22">
        <f>VLOOKUP($K$21:$K$22,'1-18'!$A$5:$C$24,2,0)</f>
        <v>14800419.315974999</v>
      </c>
      <c r="N22">
        <f>VLOOKUP($K$21:$K$22,'1-18'!$A$5:$C$24,3,0)</f>
        <v>12.196121608074</v>
      </c>
    </row>
    <row r="23" spans="1:14" ht="20.100000000000001" customHeight="1">
      <c r="A23" s="223" t="s">
        <v>43</v>
      </c>
      <c r="B23" s="224" t="s">
        <v>44</v>
      </c>
      <c r="C23" s="243">
        <v>5772.1571895572997</v>
      </c>
      <c r="D23" s="245">
        <v>5.2</v>
      </c>
      <c r="K23" t="s">
        <v>45</v>
      </c>
      <c r="L23" t="s">
        <v>44</v>
      </c>
      <c r="M23" t="e">
        <f>VLOOKUP($K$23:$K$25,'[1]1-19'!$A$5:$C$20,2,0)</f>
        <v>#N/A</v>
      </c>
      <c r="N23" t="e">
        <f>VLOOKUP($K$23:$K$25,'[1]1-19'!$A$5:$C$20,3,0)</f>
        <v>#N/A</v>
      </c>
    </row>
    <row r="24" spans="1:14" ht="20.100000000000001" customHeight="1">
      <c r="A24" s="227" t="s">
        <v>46</v>
      </c>
      <c r="B24" s="228" t="s">
        <v>44</v>
      </c>
      <c r="C24" s="244">
        <v>7765.2224480868999</v>
      </c>
      <c r="D24" s="246">
        <v>4.7</v>
      </c>
      <c r="K24" t="s">
        <v>47</v>
      </c>
      <c r="L24" t="s">
        <v>44</v>
      </c>
      <c r="M24" t="e">
        <f>VLOOKUP($K$23:$K$25,'[1]1-19'!$A$5:$C$20,2,0)</f>
        <v>#N/A</v>
      </c>
      <c r="N24" t="e">
        <f>VLOOKUP($K$23:$K$25,'[1]1-19'!$A$5:$C$20,3,0)</f>
        <v>#N/A</v>
      </c>
    </row>
    <row r="25" spans="1:14" ht="20.100000000000001" customHeight="1">
      <c r="A25" s="223" t="s">
        <v>48</v>
      </c>
      <c r="B25" s="224" t="s">
        <v>44</v>
      </c>
      <c r="C25" s="243">
        <v>4316.1095142171998</v>
      </c>
      <c r="D25" s="245">
        <v>5.6</v>
      </c>
      <c r="K25" t="s">
        <v>49</v>
      </c>
      <c r="L25" t="s">
        <v>44</v>
      </c>
      <c r="M25" t="e">
        <f>VLOOKUP($K$23:$K$25,'[1]1-19'!$A$5:$C$20,2,0)</f>
        <v>#N/A</v>
      </c>
      <c r="N25" t="e">
        <f>VLOOKUP($K$23:$K$25,'[1]1-19'!$A$5:$C$20,3,0)</f>
        <v>#N/A</v>
      </c>
    </row>
    <row r="26" spans="1:14" ht="20.100000000000001" customHeight="1">
      <c r="A26" s="227" t="s">
        <v>50</v>
      </c>
      <c r="B26" s="228" t="s">
        <v>17</v>
      </c>
      <c r="C26" s="246">
        <v>100.3</v>
      </c>
      <c r="D26" s="247" t="s">
        <v>17</v>
      </c>
      <c r="K26" t="s">
        <v>51</v>
      </c>
      <c r="L26" t="s">
        <v>17</v>
      </c>
      <c r="M26" t="e">
        <f>VLOOKUP($K$26,'[1]1-19'!$A$19:$B$19,2,0)</f>
        <v>#N/A</v>
      </c>
    </row>
    <row r="27" spans="1:14" ht="20.100000000000001" customHeight="1">
      <c r="A27" s="248" t="s">
        <v>52</v>
      </c>
      <c r="B27" s="238" t="s">
        <v>17</v>
      </c>
      <c r="C27" s="249" t="s">
        <v>17</v>
      </c>
      <c r="D27" s="250" t="s">
        <v>17</v>
      </c>
      <c r="K27" t="s">
        <v>52</v>
      </c>
      <c r="L27" t="s">
        <v>17</v>
      </c>
      <c r="N27" t="e">
        <f>'[1]1-19'!C19</f>
        <v>#REF!</v>
      </c>
    </row>
    <row r="28" spans="1:14" ht="20.100000000000001" customHeight="1">
      <c r="A28" s="251" t="s">
        <v>53</v>
      </c>
      <c r="B28" s="252" t="s">
        <v>8</v>
      </c>
      <c r="C28" s="253">
        <v>102920.262493437</v>
      </c>
      <c r="D28" s="253">
        <v>20.9700969815894</v>
      </c>
      <c r="K28" t="s">
        <v>53</v>
      </c>
      <c r="L28" t="s">
        <v>8</v>
      </c>
      <c r="M28">
        <f>VLOOKUP($K$28:$K$30,'1-7'!$A$5:$D$20,3,0)</f>
        <v>102920.262493437</v>
      </c>
      <c r="N28">
        <f>VLOOKUP($K$28:$K$30,'1-7'!$A$5:$D$20,4,0)</f>
        <v>20.9700969815894</v>
      </c>
    </row>
    <row r="29" spans="1:14" ht="20.100000000000001" customHeight="1">
      <c r="A29" s="248" t="s">
        <v>54</v>
      </c>
      <c r="B29" s="254" t="s">
        <v>55</v>
      </c>
      <c r="C29" s="243">
        <v>84898.735000000001</v>
      </c>
      <c r="D29" s="226">
        <v>14.0879100086958</v>
      </c>
      <c r="K29" t="s">
        <v>9</v>
      </c>
      <c r="L29" t="s">
        <v>55</v>
      </c>
      <c r="M29">
        <f>VLOOKUP($K$28:$K$30,'2-23'!$A$5:$C$13,2,0)</f>
        <v>84898.735000000001</v>
      </c>
      <c r="N29">
        <f>VLOOKUP($K$28:$K$30,'2-23'!$A$5:$C$13,3,0)</f>
        <v>14.0879100086958</v>
      </c>
    </row>
    <row r="30" spans="1:14" ht="20.100000000000001" customHeight="1">
      <c r="A30" s="255" t="s">
        <v>56</v>
      </c>
      <c r="B30" s="256" t="s">
        <v>57</v>
      </c>
      <c r="C30" s="257">
        <v>4.7770450000000002</v>
      </c>
      <c r="D30" s="257">
        <v>5.5825174856550603</v>
      </c>
      <c r="K30" t="s">
        <v>58</v>
      </c>
      <c r="L30" t="s">
        <v>57</v>
      </c>
      <c r="M30">
        <f>VLOOKUP($K$28:$K$30,'1-7'!$A$5:$D$20,3,0)</f>
        <v>4.7770450000000002</v>
      </c>
      <c r="N30">
        <f>VLOOKUP($K$28:$K$30,'1-7'!$A$5:$D$20,4,0)</f>
        <v>5.5825174856550603</v>
      </c>
    </row>
    <row r="31" spans="1:14">
      <c r="A31" s="113" t="s">
        <v>59</v>
      </c>
    </row>
  </sheetData>
  <mergeCells count="6">
    <mergeCell ref="A1:D1"/>
    <mergeCell ref="A2:D2"/>
    <mergeCell ref="C3:D3"/>
    <mergeCell ref="K3:N3"/>
    <mergeCell ref="A3:A4"/>
    <mergeCell ref="B3:B4"/>
  </mergeCells>
  <phoneticPr fontId="24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28" sqref="F28"/>
    </sheetView>
  </sheetViews>
  <sheetFormatPr defaultColWidth="9" defaultRowHeight="13.5"/>
  <cols>
    <col min="1" max="1" width="33.7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67" t="s">
        <v>264</v>
      </c>
      <c r="B1" s="267"/>
      <c r="C1" s="267"/>
    </row>
    <row r="2" spans="1:3" ht="3.75" customHeight="1">
      <c r="A2" s="269"/>
      <c r="B2" s="269"/>
      <c r="C2" s="269"/>
    </row>
    <row r="3" spans="1:3" ht="20.100000000000001" customHeight="1">
      <c r="A3" s="328" t="s">
        <v>1</v>
      </c>
      <c r="B3" s="327" t="s">
        <v>3</v>
      </c>
      <c r="C3" s="271"/>
    </row>
    <row r="4" spans="1:3" ht="20.100000000000001" customHeight="1">
      <c r="A4" s="329"/>
      <c r="B4" s="91" t="s">
        <v>265</v>
      </c>
      <c r="C4" s="57" t="s">
        <v>6</v>
      </c>
    </row>
    <row r="5" spans="1:3" ht="21.95" customHeight="1">
      <c r="A5" s="92" t="s">
        <v>24</v>
      </c>
      <c r="B5" s="93">
        <v>872841.57132878597</v>
      </c>
      <c r="C5" s="94">
        <v>7.78977687405109</v>
      </c>
    </row>
    <row r="6" spans="1:3" ht="21.95" customHeight="1">
      <c r="A6" s="95" t="s">
        <v>266</v>
      </c>
      <c r="B6" s="96"/>
      <c r="C6" s="97"/>
    </row>
    <row r="7" spans="1:3" ht="21.95" customHeight="1">
      <c r="A7" s="98" t="s">
        <v>267</v>
      </c>
      <c r="B7" s="99">
        <v>573415.38351243304</v>
      </c>
      <c r="C7" s="100">
        <v>0.18302106401705001</v>
      </c>
    </row>
    <row r="8" spans="1:3" ht="21.95" customHeight="1">
      <c r="A8" s="101" t="s">
        <v>268</v>
      </c>
      <c r="B8" s="102">
        <v>460860.42052047403</v>
      </c>
      <c r="C8" s="103">
        <v>10.9459900944483</v>
      </c>
    </row>
    <row r="9" spans="1:3" ht="21.95" customHeight="1">
      <c r="A9" s="98" t="s">
        <v>269</v>
      </c>
      <c r="B9" s="99">
        <v>36750.532322668601</v>
      </c>
      <c r="C9" s="100">
        <v>27.771672916496001</v>
      </c>
    </row>
    <row r="10" spans="1:3" ht="21.95" customHeight="1">
      <c r="A10" s="101" t="s">
        <v>270</v>
      </c>
      <c r="B10" s="102">
        <v>74517.500987919106</v>
      </c>
      <c r="C10" s="103">
        <v>25.251376927835999</v>
      </c>
    </row>
    <row r="11" spans="1:3" ht="21.95" customHeight="1">
      <c r="A11" s="104" t="s">
        <v>26</v>
      </c>
      <c r="B11" s="99">
        <v>670309.41650000005</v>
      </c>
      <c r="C11" s="100">
        <v>110.65219999999999</v>
      </c>
    </row>
    <row r="12" spans="1:3" ht="21.95" customHeight="1">
      <c r="A12" s="101" t="s">
        <v>25</v>
      </c>
      <c r="B12" s="105">
        <v>42913</v>
      </c>
      <c r="C12" s="103">
        <v>-44.73</v>
      </c>
    </row>
    <row r="13" spans="1:3" ht="21.95" customHeight="1">
      <c r="A13" s="98" t="s">
        <v>271</v>
      </c>
      <c r="B13" s="106">
        <v>42842</v>
      </c>
      <c r="C13" s="100">
        <v>-44.74</v>
      </c>
    </row>
    <row r="14" spans="1:3" ht="21.95" customHeight="1">
      <c r="A14" s="101" t="s">
        <v>272</v>
      </c>
      <c r="B14" s="105">
        <v>71</v>
      </c>
      <c r="C14" s="103">
        <v>-33.21</v>
      </c>
    </row>
    <row r="15" spans="1:3" ht="21.95" customHeight="1">
      <c r="A15" s="107" t="s">
        <v>273</v>
      </c>
      <c r="B15" s="108">
        <v>1353.23</v>
      </c>
      <c r="C15" s="109">
        <v>68.709999999999994</v>
      </c>
    </row>
    <row r="16" spans="1:3" ht="21.95" customHeight="1">
      <c r="A16" s="110" t="s">
        <v>274</v>
      </c>
      <c r="B16" s="111">
        <v>127.79</v>
      </c>
      <c r="C16" s="112">
        <v>69.209999999999994</v>
      </c>
    </row>
    <row r="17" spans="1:1">
      <c r="A17" s="113" t="s">
        <v>59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ColWidth="9" defaultRowHeight="13.5"/>
  <cols>
    <col min="1" max="1" width="31.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67" t="s">
        <v>275</v>
      </c>
      <c r="B1" s="267"/>
      <c r="C1" s="267"/>
    </row>
    <row r="2" spans="1:3" ht="3.75" customHeight="1">
      <c r="A2" s="269"/>
      <c r="B2" s="269"/>
      <c r="C2" s="269"/>
    </row>
    <row r="3" spans="1:3" ht="20.100000000000001" customHeight="1">
      <c r="A3" s="277" t="s">
        <v>1</v>
      </c>
      <c r="B3" s="330" t="s">
        <v>3</v>
      </c>
      <c r="C3" s="331"/>
    </row>
    <row r="4" spans="1:3" ht="20.100000000000001" customHeight="1">
      <c r="A4" s="278"/>
      <c r="B4" s="79" t="s">
        <v>176</v>
      </c>
      <c r="C4" s="80" t="s">
        <v>6</v>
      </c>
    </row>
    <row r="5" spans="1:3" ht="27.95" customHeight="1">
      <c r="A5" s="81" t="s">
        <v>275</v>
      </c>
      <c r="B5" s="82">
        <v>280317.90000000002</v>
      </c>
      <c r="C5" s="60">
        <v>1.6</v>
      </c>
    </row>
    <row r="6" spans="1:3" ht="27.95" customHeight="1">
      <c r="A6" s="66" t="s">
        <v>276</v>
      </c>
      <c r="B6" s="83">
        <v>3045.8</v>
      </c>
      <c r="C6" s="84">
        <v>-29.7</v>
      </c>
    </row>
    <row r="7" spans="1:3" ht="27.95" customHeight="1">
      <c r="A7" s="58" t="s">
        <v>277</v>
      </c>
      <c r="B7" s="85"/>
      <c r="C7" s="60"/>
    </row>
    <row r="8" spans="1:3" ht="27.95" customHeight="1">
      <c r="A8" s="66" t="s">
        <v>278</v>
      </c>
      <c r="B8" s="83">
        <v>22629</v>
      </c>
      <c r="C8" s="84">
        <v>3.9</v>
      </c>
    </row>
    <row r="9" spans="1:3" ht="27.95" customHeight="1">
      <c r="A9" s="58" t="s">
        <v>279</v>
      </c>
      <c r="B9" s="85">
        <v>2840.4</v>
      </c>
      <c r="C9" s="60">
        <v>0.7</v>
      </c>
    </row>
    <row r="10" spans="1:3" ht="27.95" customHeight="1">
      <c r="A10" s="66" t="s">
        <v>280</v>
      </c>
      <c r="B10" s="83">
        <v>5188.7</v>
      </c>
      <c r="C10" s="84">
        <v>-34.5</v>
      </c>
    </row>
    <row r="11" spans="1:3" ht="27.95" customHeight="1">
      <c r="A11" s="58" t="s">
        <v>281</v>
      </c>
      <c r="B11" s="85">
        <v>1176.9000000000001</v>
      </c>
      <c r="C11" s="60">
        <v>-31.6</v>
      </c>
    </row>
    <row r="12" spans="1:3" ht="27.95" customHeight="1">
      <c r="A12" s="66" t="s">
        <v>282</v>
      </c>
      <c r="B12" s="83">
        <v>2878.4</v>
      </c>
      <c r="C12" s="84">
        <v>5.9</v>
      </c>
    </row>
    <row r="13" spans="1:3" ht="27.95" customHeight="1">
      <c r="A13" s="58" t="s">
        <v>283</v>
      </c>
      <c r="B13" s="85">
        <v>4377.7</v>
      </c>
      <c r="C13" s="60">
        <v>18.2</v>
      </c>
    </row>
    <row r="14" spans="1:3" ht="27.95" customHeight="1">
      <c r="A14" s="61" t="s">
        <v>284</v>
      </c>
      <c r="B14" s="86">
        <v>167618.1</v>
      </c>
      <c r="C14" s="87">
        <v>10.6</v>
      </c>
    </row>
    <row r="15" spans="1:3" ht="27.95" customHeight="1">
      <c r="A15" s="88" t="s">
        <v>285</v>
      </c>
      <c r="B15" s="89">
        <v>62764.4</v>
      </c>
      <c r="C15" s="90">
        <v>-16.600000000000001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G26" sqref="G26"/>
    </sheetView>
  </sheetViews>
  <sheetFormatPr defaultColWidth="9" defaultRowHeight="13.5"/>
  <cols>
    <col min="1" max="1" width="32.375" customWidth="1"/>
    <col min="2" max="2" width="15.75" customWidth="1"/>
    <col min="3" max="3" width="11.625" customWidth="1"/>
    <col min="4" max="4" width="7.125" customWidth="1"/>
    <col min="6" max="6" width="13.75"/>
  </cols>
  <sheetData>
    <row r="1" spans="1:3" ht="21">
      <c r="A1" s="267" t="s">
        <v>34</v>
      </c>
      <c r="B1" s="267"/>
      <c r="C1" s="267"/>
    </row>
    <row r="2" spans="1:3" ht="3.75" customHeight="1">
      <c r="A2" s="269"/>
      <c r="B2" s="269"/>
      <c r="C2" s="269"/>
    </row>
    <row r="3" spans="1:3" ht="20.100000000000001" customHeight="1">
      <c r="A3" s="277" t="s">
        <v>1</v>
      </c>
      <c r="B3" s="271" t="s">
        <v>3</v>
      </c>
      <c r="C3" s="332"/>
    </row>
    <row r="4" spans="1:3" ht="20.100000000000001" customHeight="1">
      <c r="A4" s="278"/>
      <c r="B4" s="56" t="s">
        <v>176</v>
      </c>
      <c r="C4" s="57" t="s">
        <v>286</v>
      </c>
    </row>
    <row r="5" spans="1:3" ht="18" customHeight="1">
      <c r="A5" s="70" t="s">
        <v>287</v>
      </c>
      <c r="B5" s="71" t="s">
        <v>17</v>
      </c>
      <c r="C5" s="71" t="s">
        <v>17</v>
      </c>
    </row>
    <row r="6" spans="1:3" ht="18" customHeight="1">
      <c r="A6" s="72" t="s">
        <v>288</v>
      </c>
      <c r="B6" s="71" t="s">
        <v>17</v>
      </c>
      <c r="C6" s="71" t="s">
        <v>17</v>
      </c>
    </row>
    <row r="7" spans="1:3" ht="18" customHeight="1">
      <c r="A7" s="73" t="s">
        <v>289</v>
      </c>
      <c r="B7" s="71" t="s">
        <v>17</v>
      </c>
      <c r="C7" s="71" t="s">
        <v>17</v>
      </c>
    </row>
    <row r="8" spans="1:3" ht="18" customHeight="1">
      <c r="A8" s="72" t="s">
        <v>290</v>
      </c>
      <c r="B8" s="71" t="s">
        <v>17</v>
      </c>
      <c r="C8" s="71" t="s">
        <v>17</v>
      </c>
    </row>
    <row r="9" spans="1:3" ht="18" customHeight="1">
      <c r="A9" s="73" t="s">
        <v>291</v>
      </c>
      <c r="B9" s="71" t="s">
        <v>17</v>
      </c>
      <c r="C9" s="71" t="s">
        <v>17</v>
      </c>
    </row>
    <row r="10" spans="1:3" ht="18" customHeight="1">
      <c r="A10" s="72" t="s">
        <v>36</v>
      </c>
      <c r="B10" s="74">
        <v>227418</v>
      </c>
      <c r="C10" s="75">
        <v>8.26</v>
      </c>
    </row>
    <row r="11" spans="1:3" ht="18" customHeight="1">
      <c r="A11" s="73" t="s">
        <v>292</v>
      </c>
      <c r="B11" s="74">
        <v>117977</v>
      </c>
      <c r="C11" s="75">
        <v>1.03</v>
      </c>
    </row>
    <row r="12" spans="1:3" ht="18" customHeight="1">
      <c r="A12" s="72" t="s">
        <v>293</v>
      </c>
      <c r="B12" s="74">
        <v>45619</v>
      </c>
      <c r="C12" s="75">
        <v>5.97</v>
      </c>
    </row>
    <row r="13" spans="1:3" ht="18" customHeight="1">
      <c r="A13" s="73" t="s">
        <v>294</v>
      </c>
      <c r="B13" s="74">
        <v>12101</v>
      </c>
      <c r="C13" s="75">
        <v>-32.64</v>
      </c>
    </row>
    <row r="14" spans="1:3" ht="18" customHeight="1">
      <c r="A14" s="72" t="s">
        <v>295</v>
      </c>
      <c r="B14" s="74">
        <v>4160</v>
      </c>
      <c r="C14" s="75">
        <v>-7.6</v>
      </c>
    </row>
    <row r="15" spans="1:3" ht="18" customHeight="1">
      <c r="A15" s="73" t="s">
        <v>296</v>
      </c>
      <c r="B15" s="74">
        <v>248</v>
      </c>
      <c r="C15" s="75">
        <v>-60.26</v>
      </c>
    </row>
    <row r="16" spans="1:3" ht="18" customHeight="1">
      <c r="A16" s="72" t="s">
        <v>297</v>
      </c>
      <c r="B16" s="74">
        <v>14706</v>
      </c>
      <c r="C16" s="75">
        <v>-3.21</v>
      </c>
    </row>
    <row r="17" spans="1:3" ht="18" customHeight="1">
      <c r="A17" s="73" t="s">
        <v>298</v>
      </c>
      <c r="B17" s="74">
        <v>4402</v>
      </c>
      <c r="C17" s="75">
        <v>27.594202898550702</v>
      </c>
    </row>
    <row r="18" spans="1:3" ht="18" customHeight="1">
      <c r="A18" s="72" t="s">
        <v>299</v>
      </c>
      <c r="B18" s="74">
        <v>2183</v>
      </c>
      <c r="C18" s="75">
        <v>24.89</v>
      </c>
    </row>
    <row r="19" spans="1:3" ht="18" customHeight="1">
      <c r="A19" s="73" t="s">
        <v>300</v>
      </c>
      <c r="B19" s="74">
        <v>3329</v>
      </c>
      <c r="C19" s="75">
        <v>44.87</v>
      </c>
    </row>
    <row r="20" spans="1:3" ht="18" customHeight="1">
      <c r="A20" s="72" t="s">
        <v>301</v>
      </c>
      <c r="B20" s="74">
        <v>11641</v>
      </c>
      <c r="C20" s="75">
        <v>29.56</v>
      </c>
    </row>
    <row r="21" spans="1:3" ht="18" customHeight="1">
      <c r="A21" s="73" t="s">
        <v>302</v>
      </c>
      <c r="B21" s="74">
        <v>2868</v>
      </c>
      <c r="C21" s="75">
        <v>1.0900000000000001</v>
      </c>
    </row>
    <row r="22" spans="1:3" ht="18" customHeight="1">
      <c r="A22" s="72" t="s">
        <v>303</v>
      </c>
      <c r="B22" s="74">
        <v>5825</v>
      </c>
      <c r="C22" s="75">
        <v>135.35</v>
      </c>
    </row>
    <row r="23" spans="1:3" ht="18" customHeight="1">
      <c r="A23" s="73" t="s">
        <v>304</v>
      </c>
      <c r="B23" s="74">
        <v>10748</v>
      </c>
      <c r="C23" s="75">
        <v>-20.010000000000002</v>
      </c>
    </row>
    <row r="24" spans="1:3" ht="18" customHeight="1">
      <c r="A24" s="72" t="s">
        <v>305</v>
      </c>
      <c r="B24" s="74">
        <v>0</v>
      </c>
      <c r="C24" s="75">
        <v>0</v>
      </c>
    </row>
    <row r="25" spans="1:3" ht="18" customHeight="1">
      <c r="A25" s="73" t="s">
        <v>306</v>
      </c>
      <c r="B25" s="74">
        <v>147</v>
      </c>
      <c r="C25" s="75">
        <v>-28.29</v>
      </c>
    </row>
    <row r="26" spans="1:3" ht="18" customHeight="1">
      <c r="A26" s="72" t="s">
        <v>307</v>
      </c>
      <c r="B26" s="74">
        <v>0</v>
      </c>
      <c r="C26" s="75">
        <v>-100</v>
      </c>
    </row>
    <row r="27" spans="1:3" ht="18" customHeight="1">
      <c r="A27" s="73" t="s">
        <v>308</v>
      </c>
      <c r="B27" s="74">
        <v>109441</v>
      </c>
      <c r="C27" s="75">
        <v>17.32</v>
      </c>
    </row>
    <row r="28" spans="1:3" ht="18" customHeight="1">
      <c r="A28" s="76" t="s">
        <v>309</v>
      </c>
      <c r="B28" s="74">
        <v>18753</v>
      </c>
      <c r="C28" s="75">
        <v>16.78</v>
      </c>
    </row>
    <row r="29" spans="1:3" ht="18" customHeight="1">
      <c r="A29" s="73" t="s">
        <v>310</v>
      </c>
      <c r="B29" s="74">
        <v>13044</v>
      </c>
      <c r="C29" s="75">
        <v>43.97</v>
      </c>
    </row>
    <row r="30" spans="1:3" ht="18" customHeight="1">
      <c r="A30" s="76" t="s">
        <v>311</v>
      </c>
      <c r="B30" s="74">
        <v>19118</v>
      </c>
      <c r="C30" s="75">
        <v>-35.51</v>
      </c>
    </row>
    <row r="31" spans="1:3" ht="18" customHeight="1">
      <c r="A31" s="73" t="s">
        <v>312</v>
      </c>
      <c r="B31" s="74">
        <v>1560</v>
      </c>
      <c r="C31" s="75">
        <v>-83.74</v>
      </c>
    </row>
    <row r="32" spans="1:3" ht="18" customHeight="1">
      <c r="A32" s="76" t="s">
        <v>313</v>
      </c>
      <c r="B32" s="74">
        <v>43356</v>
      </c>
      <c r="C32" s="75">
        <v>195.16</v>
      </c>
    </row>
    <row r="33" spans="1:3" ht="18" customHeight="1">
      <c r="A33" s="73" t="s">
        <v>314</v>
      </c>
      <c r="B33" s="74">
        <v>645</v>
      </c>
      <c r="C33" s="75">
        <v>8.59</v>
      </c>
    </row>
    <row r="34" spans="1:3" ht="18" customHeight="1">
      <c r="A34" s="76" t="s">
        <v>315</v>
      </c>
      <c r="B34" s="74">
        <v>4666</v>
      </c>
      <c r="C34" s="75">
        <v>77.680000000000007</v>
      </c>
    </row>
    <row r="35" spans="1:3" ht="18" customHeight="1">
      <c r="A35" s="73" t="s">
        <v>316</v>
      </c>
      <c r="B35" s="74">
        <v>8299</v>
      </c>
      <c r="C35" s="75">
        <v>-24.68</v>
      </c>
    </row>
    <row r="36" spans="1:3" ht="18" customHeight="1">
      <c r="A36" s="72" t="s">
        <v>317</v>
      </c>
      <c r="B36" s="77" t="s">
        <v>17</v>
      </c>
      <c r="C36" s="77" t="s">
        <v>17</v>
      </c>
    </row>
    <row r="37" spans="1:3" ht="18" customHeight="1">
      <c r="A37" s="78" t="s">
        <v>318</v>
      </c>
      <c r="B37" s="77" t="s">
        <v>17</v>
      </c>
      <c r="C37" s="77" t="s">
        <v>17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F20" sqref="F20"/>
    </sheetView>
  </sheetViews>
  <sheetFormatPr defaultColWidth="9" defaultRowHeight="13.5"/>
  <cols>
    <col min="1" max="1" width="30.25" customWidth="1"/>
    <col min="2" max="2" width="15.75" customWidth="1"/>
    <col min="3" max="3" width="11.625" customWidth="1"/>
    <col min="4" max="4" width="7.125" customWidth="1"/>
  </cols>
  <sheetData>
    <row r="1" spans="1:3" ht="21">
      <c r="A1" s="267" t="s">
        <v>319</v>
      </c>
      <c r="B1" s="267"/>
      <c r="C1" s="267"/>
    </row>
    <row r="2" spans="1:3" ht="3.75" customHeight="1">
      <c r="A2" s="269"/>
      <c r="B2" s="269"/>
      <c r="C2" s="269"/>
    </row>
    <row r="3" spans="1:3" ht="20.100000000000001" customHeight="1">
      <c r="A3" s="277" t="s">
        <v>1</v>
      </c>
      <c r="B3" s="271" t="s">
        <v>3</v>
      </c>
      <c r="C3" s="332"/>
    </row>
    <row r="4" spans="1:3" ht="20.100000000000001" customHeight="1">
      <c r="A4" s="278"/>
      <c r="B4" s="56" t="s">
        <v>176</v>
      </c>
      <c r="C4" s="57" t="s">
        <v>286</v>
      </c>
    </row>
    <row r="5" spans="1:3" ht="18" customHeight="1">
      <c r="A5" s="58" t="s">
        <v>38</v>
      </c>
      <c r="B5" s="63">
        <v>1074478</v>
      </c>
      <c r="C5" s="64">
        <v>-6.39</v>
      </c>
    </row>
    <row r="6" spans="1:3" ht="18" customHeight="1">
      <c r="A6" s="61" t="s">
        <v>320</v>
      </c>
      <c r="B6" s="63">
        <v>647546</v>
      </c>
      <c r="C6" s="64">
        <v>-12.81</v>
      </c>
    </row>
    <row r="7" spans="1:3" ht="18" customHeight="1">
      <c r="A7" s="58" t="s">
        <v>321</v>
      </c>
      <c r="B7" s="65">
        <v>0.60266101306867104</v>
      </c>
      <c r="C7" s="64">
        <v>-4.4406676542219001</v>
      </c>
    </row>
    <row r="8" spans="1:3" ht="18" customHeight="1">
      <c r="A8" s="61" t="s">
        <v>322</v>
      </c>
      <c r="B8" s="63">
        <v>131038</v>
      </c>
      <c r="C8" s="64">
        <v>-7.55</v>
      </c>
    </row>
    <row r="9" spans="1:3" ht="18" customHeight="1">
      <c r="A9" s="58" t="s">
        <v>323</v>
      </c>
      <c r="B9" s="63">
        <v>908</v>
      </c>
      <c r="C9" s="64">
        <v>28.61</v>
      </c>
    </row>
    <row r="10" spans="1:3" ht="18" customHeight="1">
      <c r="A10" s="61" t="s">
        <v>324</v>
      </c>
      <c r="B10" s="63">
        <v>49062</v>
      </c>
      <c r="C10" s="64">
        <v>-1.82</v>
      </c>
    </row>
    <row r="11" spans="1:3" ht="18" customHeight="1">
      <c r="A11" s="58" t="s">
        <v>325</v>
      </c>
      <c r="B11" s="63">
        <v>38794</v>
      </c>
      <c r="C11" s="64">
        <v>-0.56135134442365398</v>
      </c>
    </row>
    <row r="12" spans="1:3" ht="18" customHeight="1">
      <c r="A12" s="61" t="s">
        <v>326</v>
      </c>
      <c r="B12" s="63">
        <v>701</v>
      </c>
      <c r="C12" s="64">
        <v>-19.79</v>
      </c>
    </row>
    <row r="13" spans="1:3" ht="18" customHeight="1">
      <c r="A13" s="58" t="s">
        <v>327</v>
      </c>
      <c r="B13" s="63">
        <v>640</v>
      </c>
      <c r="C13" s="64">
        <v>-6.84</v>
      </c>
    </row>
    <row r="14" spans="1:3" ht="18" customHeight="1">
      <c r="A14" s="61" t="s">
        <v>328</v>
      </c>
      <c r="B14" s="63">
        <v>185387</v>
      </c>
      <c r="C14" s="64">
        <v>-8.02</v>
      </c>
    </row>
    <row r="15" spans="1:3" ht="18" customHeight="1">
      <c r="A15" s="58" t="s">
        <v>329</v>
      </c>
      <c r="B15" s="63">
        <v>150353</v>
      </c>
      <c r="C15" s="64">
        <v>-8.24</v>
      </c>
    </row>
    <row r="16" spans="1:3" ht="18" customHeight="1">
      <c r="A16" s="61" t="s">
        <v>330</v>
      </c>
      <c r="B16" s="63">
        <v>11150</v>
      </c>
      <c r="C16" s="64">
        <v>-12.27</v>
      </c>
    </row>
    <row r="17" spans="1:3" ht="18" customHeight="1">
      <c r="A17" s="58" t="s">
        <v>331</v>
      </c>
      <c r="B17" s="63">
        <v>6258</v>
      </c>
      <c r="C17" s="64">
        <v>-31.39</v>
      </c>
    </row>
    <row r="18" spans="1:3" ht="18" customHeight="1">
      <c r="A18" s="61" t="s">
        <v>332</v>
      </c>
      <c r="B18" s="63">
        <v>20576</v>
      </c>
      <c r="C18" s="64">
        <v>-5.86</v>
      </c>
    </row>
    <row r="19" spans="1:3" ht="18" customHeight="1">
      <c r="A19" s="58" t="s">
        <v>333</v>
      </c>
      <c r="B19" s="63">
        <v>10514</v>
      </c>
      <c r="C19" s="64">
        <v>9.08</v>
      </c>
    </row>
    <row r="20" spans="1:3" ht="18" customHeight="1">
      <c r="A20" s="61" t="s">
        <v>334</v>
      </c>
      <c r="B20" s="63">
        <v>1387</v>
      </c>
      <c r="C20" s="64">
        <v>-5.39</v>
      </c>
    </row>
    <row r="21" spans="1:3" ht="18" customHeight="1">
      <c r="A21" s="58" t="s">
        <v>335</v>
      </c>
      <c r="B21" s="63">
        <v>139981</v>
      </c>
      <c r="C21" s="64">
        <v>-7.37</v>
      </c>
    </row>
    <row r="22" spans="1:3" ht="18" customHeight="1">
      <c r="A22" s="61" t="s">
        <v>336</v>
      </c>
      <c r="B22" s="63">
        <v>125289</v>
      </c>
      <c r="C22" s="64">
        <v>-27.5</v>
      </c>
    </row>
    <row r="23" spans="1:3" ht="18" customHeight="1">
      <c r="A23" s="58" t="s">
        <v>337</v>
      </c>
      <c r="B23" s="63">
        <v>35523</v>
      </c>
      <c r="C23" s="64">
        <v>17.36</v>
      </c>
    </row>
    <row r="24" spans="1:3" ht="18" customHeight="1">
      <c r="A24" s="61" t="s">
        <v>338</v>
      </c>
      <c r="B24" s="63">
        <v>50533</v>
      </c>
      <c r="C24" s="64">
        <v>27.91</v>
      </c>
    </row>
    <row r="25" spans="1:3" ht="18" customHeight="1">
      <c r="A25" s="58" t="s">
        <v>339</v>
      </c>
      <c r="B25" s="63">
        <v>144845</v>
      </c>
      <c r="C25" s="64">
        <v>-12.79</v>
      </c>
    </row>
    <row r="26" spans="1:3" ht="18" customHeight="1">
      <c r="A26" s="61" t="s">
        <v>340</v>
      </c>
      <c r="B26" s="63">
        <v>29654</v>
      </c>
      <c r="C26" s="64">
        <v>-31.17</v>
      </c>
    </row>
    <row r="27" spans="1:3" ht="18" customHeight="1">
      <c r="A27" s="58" t="s">
        <v>341</v>
      </c>
      <c r="B27" s="63">
        <v>11399</v>
      </c>
      <c r="C27" s="64">
        <v>-17.600000000000001</v>
      </c>
    </row>
    <row r="28" spans="1:3" ht="18" customHeight="1">
      <c r="A28" s="66" t="s">
        <v>342</v>
      </c>
      <c r="B28" s="63">
        <v>19182</v>
      </c>
      <c r="C28" s="64">
        <v>-6.59</v>
      </c>
    </row>
    <row r="29" spans="1:3" ht="18" customHeight="1">
      <c r="A29" s="67" t="s">
        <v>343</v>
      </c>
      <c r="B29" s="63">
        <v>54468</v>
      </c>
      <c r="C29" s="64">
        <v>-15.24</v>
      </c>
    </row>
    <row r="30" spans="1:3" ht="18" customHeight="1">
      <c r="A30" s="66" t="s">
        <v>344</v>
      </c>
      <c r="B30" s="63">
        <v>50146</v>
      </c>
      <c r="C30" s="64">
        <v>7.68</v>
      </c>
    </row>
    <row r="31" spans="1:3" ht="18" customHeight="1">
      <c r="A31" s="58" t="s">
        <v>345</v>
      </c>
      <c r="B31" s="63">
        <v>9887</v>
      </c>
      <c r="C31" s="64">
        <v>63.77</v>
      </c>
    </row>
    <row r="32" spans="1:3" ht="18" customHeight="1">
      <c r="A32" s="66" t="s">
        <v>346</v>
      </c>
      <c r="B32" s="63">
        <v>4516</v>
      </c>
      <c r="C32" s="64">
        <v>23.62</v>
      </c>
    </row>
    <row r="33" spans="1:3" ht="18" customHeight="1">
      <c r="A33" s="58" t="s">
        <v>347</v>
      </c>
      <c r="B33" s="63">
        <v>18429</v>
      </c>
      <c r="C33" s="64">
        <v>2.17</v>
      </c>
    </row>
    <row r="34" spans="1:3" ht="18" customHeight="1">
      <c r="A34" s="66" t="s">
        <v>348</v>
      </c>
      <c r="B34" s="63">
        <v>31468</v>
      </c>
      <c r="C34" s="64">
        <v>7.5</v>
      </c>
    </row>
    <row r="35" spans="1:3" ht="18" customHeight="1">
      <c r="A35" s="58" t="s">
        <v>349</v>
      </c>
      <c r="B35" s="63">
        <v>1088</v>
      </c>
      <c r="C35" s="64">
        <v>5.12</v>
      </c>
    </row>
    <row r="36" spans="1:3" ht="18" customHeight="1">
      <c r="A36" s="61" t="s">
        <v>350</v>
      </c>
      <c r="B36" s="63">
        <v>15226</v>
      </c>
      <c r="C36" s="64">
        <v>45.02</v>
      </c>
    </row>
    <row r="37" spans="1:3" ht="18" customHeight="1">
      <c r="A37" s="68" t="s">
        <v>351</v>
      </c>
      <c r="B37" s="63">
        <v>21528</v>
      </c>
      <c r="C37" s="64">
        <v>91.53</v>
      </c>
    </row>
    <row r="38" spans="1:3" ht="18" customHeight="1">
      <c r="A38" s="69" t="s">
        <v>352</v>
      </c>
      <c r="B38" s="63">
        <v>30644</v>
      </c>
      <c r="C38" s="64">
        <v>-16.27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H24" sqref="H24"/>
    </sheetView>
  </sheetViews>
  <sheetFormatPr defaultColWidth="9" defaultRowHeight="13.5"/>
  <cols>
    <col min="1" max="1" width="30.25" customWidth="1"/>
    <col min="2" max="2" width="15.75" customWidth="1"/>
    <col min="3" max="3" width="11.625" customWidth="1"/>
    <col min="6" max="7" width="13.75"/>
  </cols>
  <sheetData>
    <row r="1" spans="1:3" ht="21">
      <c r="A1" s="267" t="s">
        <v>353</v>
      </c>
      <c r="B1" s="267"/>
      <c r="C1" s="267"/>
    </row>
    <row r="2" spans="1:3" ht="3.75" customHeight="1">
      <c r="A2" s="269"/>
      <c r="B2" s="269"/>
      <c r="C2" s="269"/>
    </row>
    <row r="3" spans="1:3" ht="20.100000000000001" customHeight="1">
      <c r="A3" s="277" t="s">
        <v>1</v>
      </c>
      <c r="B3" s="271" t="s">
        <v>3</v>
      </c>
      <c r="C3" s="332"/>
    </row>
    <row r="4" spans="1:3" ht="20.100000000000001" customHeight="1">
      <c r="A4" s="278"/>
      <c r="B4" s="56" t="s">
        <v>176</v>
      </c>
      <c r="C4" s="57" t="s">
        <v>6</v>
      </c>
    </row>
    <row r="5" spans="1:3" ht="18" customHeight="1">
      <c r="A5" s="58" t="s">
        <v>40</v>
      </c>
      <c r="B5" s="59">
        <v>16199044.438255001</v>
      </c>
      <c r="C5" s="60">
        <v>8.4139276489022805</v>
      </c>
    </row>
    <row r="6" spans="1:3" ht="18" customHeight="1">
      <c r="A6" s="61" t="s">
        <v>354</v>
      </c>
      <c r="B6" s="59">
        <v>12121014.442319</v>
      </c>
      <c r="C6" s="60">
        <v>12.0632277645195</v>
      </c>
    </row>
    <row r="7" spans="1:3" ht="18" customHeight="1">
      <c r="A7" s="58" t="s">
        <v>355</v>
      </c>
      <c r="B7" s="59">
        <v>4394530.8215629999</v>
      </c>
      <c r="C7" s="60">
        <v>4.5598225542670603</v>
      </c>
    </row>
    <row r="8" spans="1:3" ht="18" customHeight="1">
      <c r="A8" s="61" t="s">
        <v>356</v>
      </c>
      <c r="B8" s="59">
        <v>7726483.6207560003</v>
      </c>
      <c r="C8" s="60">
        <v>16.831764416062001</v>
      </c>
    </row>
    <row r="9" spans="1:3" ht="18" customHeight="1">
      <c r="A9" s="58" t="s">
        <v>357</v>
      </c>
      <c r="B9" s="59">
        <v>1408552.88209</v>
      </c>
      <c r="C9" s="60">
        <v>-21.844977998795699</v>
      </c>
    </row>
    <row r="10" spans="1:3" ht="18" customHeight="1">
      <c r="A10" s="61" t="s">
        <v>355</v>
      </c>
      <c r="B10" s="59">
        <v>953755.50420700002</v>
      </c>
      <c r="C10" s="60">
        <v>-7.1454077337174597</v>
      </c>
    </row>
    <row r="11" spans="1:3" ht="18" customHeight="1">
      <c r="A11" s="58" t="s">
        <v>356</v>
      </c>
      <c r="B11" s="59">
        <v>454797.37788300001</v>
      </c>
      <c r="C11" s="60">
        <v>-41.324461605641801</v>
      </c>
    </row>
    <row r="12" spans="1:3" ht="18" customHeight="1">
      <c r="A12" s="61" t="s">
        <v>358</v>
      </c>
      <c r="B12" s="59">
        <v>254935.02900000001</v>
      </c>
      <c r="C12" s="60">
        <v>143.808823140052</v>
      </c>
    </row>
    <row r="13" spans="1:3" ht="18" customHeight="1">
      <c r="A13" s="58" t="s">
        <v>42</v>
      </c>
      <c r="B13" s="59">
        <v>14800419.315974999</v>
      </c>
      <c r="C13" s="60">
        <v>12.196121608074</v>
      </c>
    </row>
    <row r="14" spans="1:3" ht="18" customHeight="1">
      <c r="A14" s="61" t="s">
        <v>359</v>
      </c>
      <c r="B14" s="59">
        <v>6624109.3151500002</v>
      </c>
      <c r="C14" s="60">
        <v>8.3562187539643702</v>
      </c>
    </row>
    <row r="15" spans="1:3" ht="18" customHeight="1">
      <c r="A15" s="58" t="s">
        <v>360</v>
      </c>
      <c r="B15" s="59">
        <v>2405870.221711</v>
      </c>
      <c r="C15" s="60">
        <v>12.967798014938399</v>
      </c>
    </row>
    <row r="16" spans="1:3" ht="18" customHeight="1">
      <c r="A16" s="61" t="s">
        <v>361</v>
      </c>
      <c r="B16" s="59">
        <v>1200910.30733</v>
      </c>
      <c r="C16" s="60">
        <v>9.1804374853591106</v>
      </c>
    </row>
    <row r="17" spans="1:3" ht="18" customHeight="1">
      <c r="A17" s="58" t="s">
        <v>362</v>
      </c>
      <c r="B17" s="59">
        <v>1204959.914381</v>
      </c>
      <c r="C17" s="60">
        <v>17.013228604467599</v>
      </c>
    </row>
    <row r="18" spans="1:3" ht="18" customHeight="1">
      <c r="A18" s="61" t="s">
        <v>363</v>
      </c>
      <c r="B18" s="59">
        <v>4218239.0934389997</v>
      </c>
      <c r="C18" s="60">
        <v>5.8907802915935301</v>
      </c>
    </row>
    <row r="19" spans="1:3" ht="18" customHeight="1">
      <c r="A19" s="58" t="s">
        <v>361</v>
      </c>
      <c r="B19" s="59">
        <v>3274570.8995409999</v>
      </c>
      <c r="C19" s="60">
        <v>1.5937548643634201</v>
      </c>
    </row>
    <row r="20" spans="1:3" ht="18" customHeight="1">
      <c r="A20" s="61" t="s">
        <v>362</v>
      </c>
      <c r="B20" s="59">
        <v>943668.19389800006</v>
      </c>
      <c r="C20" s="60">
        <v>24.1057225827156</v>
      </c>
    </row>
    <row r="21" spans="1:3" ht="18" customHeight="1">
      <c r="A21" s="58" t="s">
        <v>364</v>
      </c>
      <c r="B21" s="59">
        <v>8176289.7049780004</v>
      </c>
      <c r="C21" s="60">
        <v>15.512597979682701</v>
      </c>
    </row>
    <row r="22" spans="1:3" ht="18" customHeight="1">
      <c r="A22" s="61" t="s">
        <v>360</v>
      </c>
      <c r="B22" s="59">
        <v>1201366.8244960001</v>
      </c>
      <c r="C22" s="60">
        <v>5.5657580405351004</v>
      </c>
    </row>
    <row r="23" spans="1:3" ht="18" customHeight="1">
      <c r="A23" s="58" t="s">
        <v>365</v>
      </c>
      <c r="B23" s="59">
        <v>6701240.7128419997</v>
      </c>
      <c r="C23" s="60">
        <v>13.6946854553018</v>
      </c>
    </row>
    <row r="24" spans="1:3" ht="18" customHeight="1">
      <c r="A24" s="62" t="s">
        <v>366</v>
      </c>
      <c r="B24" s="59">
        <v>273682.16764</v>
      </c>
      <c r="C24" s="60">
        <v>492.73389698652301</v>
      </c>
    </row>
    <row r="25" spans="1:3">
      <c r="B25" s="26"/>
      <c r="C25" s="26"/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B14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</cols>
  <sheetData>
    <row r="1" spans="1:3" ht="30.75" customHeight="1">
      <c r="A1" s="333" t="s">
        <v>367</v>
      </c>
      <c r="B1" s="333"/>
      <c r="C1" s="333"/>
    </row>
    <row r="2" spans="1:3" ht="4.5" customHeight="1">
      <c r="A2" s="334"/>
      <c r="B2" s="334"/>
      <c r="C2" s="334"/>
    </row>
    <row r="3" spans="1:3" ht="24.75" customHeight="1">
      <c r="A3" s="337" t="s">
        <v>1</v>
      </c>
      <c r="B3" s="335" t="s">
        <v>368</v>
      </c>
      <c r="C3" s="336"/>
    </row>
    <row r="4" spans="1:3" ht="27" customHeight="1">
      <c r="A4" s="338"/>
      <c r="B4" s="1" t="s">
        <v>176</v>
      </c>
      <c r="C4" s="2" t="s">
        <v>6</v>
      </c>
    </row>
    <row r="5" spans="1:3" ht="38.25" customHeight="1">
      <c r="A5" s="3" t="s">
        <v>9</v>
      </c>
      <c r="B5" s="52" t="s">
        <v>17</v>
      </c>
      <c r="C5" s="53">
        <v>-18.600000000000001</v>
      </c>
    </row>
    <row r="6" spans="1:3" ht="39.950000000000003" customHeight="1">
      <c r="A6" s="6" t="s">
        <v>369</v>
      </c>
      <c r="B6" s="52" t="s">
        <v>17</v>
      </c>
      <c r="C6" s="53">
        <v>-30.1255733868908</v>
      </c>
    </row>
    <row r="7" spans="1:3" ht="39.950000000000003" customHeight="1">
      <c r="A7" s="3" t="s">
        <v>370</v>
      </c>
      <c r="B7" s="52" t="s">
        <v>17</v>
      </c>
      <c r="C7" s="53">
        <v>-18.582895244312201</v>
      </c>
    </row>
    <row r="8" spans="1:3" ht="39.950000000000003" customHeight="1">
      <c r="A8" s="6" t="s">
        <v>371</v>
      </c>
      <c r="B8" s="52" t="s">
        <v>17</v>
      </c>
      <c r="C8" s="53">
        <v>7.5942498290354798</v>
      </c>
    </row>
    <row r="9" spans="1:3" ht="39.950000000000003" customHeight="1">
      <c r="A9" s="3" t="s">
        <v>372</v>
      </c>
      <c r="B9" s="52" t="s">
        <v>17</v>
      </c>
      <c r="C9" s="53">
        <v>-22.189982163867999</v>
      </c>
    </row>
    <row r="10" spans="1:3" ht="39.950000000000003" customHeight="1">
      <c r="A10" s="6" t="s">
        <v>373</v>
      </c>
      <c r="B10" s="52" t="s">
        <v>17</v>
      </c>
      <c r="C10" s="53">
        <v>2.6473877679303799</v>
      </c>
    </row>
    <row r="11" spans="1:3" ht="39.950000000000003" customHeight="1">
      <c r="A11" s="3" t="s">
        <v>374</v>
      </c>
      <c r="B11" s="52" t="s">
        <v>17</v>
      </c>
      <c r="C11" s="54">
        <v>-3.4331301821779299</v>
      </c>
    </row>
    <row r="12" spans="1:3" ht="39.950000000000003" customHeight="1">
      <c r="A12" s="6" t="s">
        <v>375</v>
      </c>
      <c r="B12" s="52" t="s">
        <v>17</v>
      </c>
      <c r="C12" s="53">
        <v>-1.68111653553655</v>
      </c>
    </row>
    <row r="13" spans="1:3" ht="39.950000000000003" customHeight="1">
      <c r="A13" s="3" t="s">
        <v>376</v>
      </c>
      <c r="B13" s="52" t="s">
        <v>17</v>
      </c>
      <c r="C13" s="53">
        <v>9.3462634756768406</v>
      </c>
    </row>
    <row r="14" spans="1:3" ht="39.950000000000003" customHeight="1">
      <c r="A14" s="28" t="s">
        <v>377</v>
      </c>
      <c r="B14" s="52" t="s">
        <v>17</v>
      </c>
      <c r="C14" s="53">
        <v>-42.183549660834402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30" sqref="I30"/>
    </sheetView>
  </sheetViews>
  <sheetFormatPr defaultColWidth="9" defaultRowHeight="18" customHeight="1"/>
  <cols>
    <col min="1" max="1" width="16.25" customWidth="1"/>
    <col min="2" max="2" width="17.5" style="5" customWidth="1"/>
    <col min="3" max="3" width="13.875" style="5" customWidth="1"/>
  </cols>
  <sheetData>
    <row r="1" spans="1:3" ht="18" customHeight="1">
      <c r="A1" s="339" t="s">
        <v>378</v>
      </c>
      <c r="B1" s="340"/>
      <c r="C1" s="340"/>
    </row>
    <row r="2" spans="1:3" ht="18" customHeight="1">
      <c r="A2" s="334"/>
      <c r="B2" s="341"/>
      <c r="C2" s="341"/>
    </row>
    <row r="3" spans="1:3" ht="18" customHeight="1">
      <c r="A3" s="337" t="s">
        <v>1</v>
      </c>
      <c r="B3" s="342" t="s">
        <v>175</v>
      </c>
      <c r="C3" s="343"/>
    </row>
    <row r="4" spans="1:3" ht="18" customHeight="1">
      <c r="A4" s="338"/>
      <c r="B4" s="48" t="s">
        <v>176</v>
      </c>
      <c r="C4" s="49" t="s">
        <v>6</v>
      </c>
    </row>
    <row r="5" spans="1:3" ht="18" customHeight="1">
      <c r="A5" s="3" t="s">
        <v>9</v>
      </c>
      <c r="B5" s="50">
        <v>162988.4</v>
      </c>
      <c r="C5" s="50">
        <v>5.88</v>
      </c>
    </row>
    <row r="6" spans="1:3" ht="18" customHeight="1">
      <c r="A6" s="6" t="s">
        <v>369</v>
      </c>
      <c r="B6" s="50">
        <v>122789.2</v>
      </c>
      <c r="C6" s="50">
        <v>2.54</v>
      </c>
    </row>
    <row r="7" spans="1:3" ht="18" customHeight="1">
      <c r="A7" s="3" t="s">
        <v>370</v>
      </c>
      <c r="B7" s="22">
        <v>4117</v>
      </c>
      <c r="C7" s="51">
        <v>-1.93</v>
      </c>
    </row>
    <row r="8" spans="1:3" ht="18" customHeight="1">
      <c r="A8" s="6" t="s">
        <v>371</v>
      </c>
      <c r="B8" s="50">
        <v>6069</v>
      </c>
      <c r="C8" s="50">
        <v>119.02</v>
      </c>
    </row>
    <row r="9" spans="1:3" ht="18" customHeight="1">
      <c r="A9" s="3" t="s">
        <v>372</v>
      </c>
      <c r="B9" s="22">
        <v>5690.8</v>
      </c>
      <c r="C9" s="51">
        <v>21.91</v>
      </c>
    </row>
    <row r="10" spans="1:3" ht="18" customHeight="1">
      <c r="A10" s="6" t="s">
        <v>373</v>
      </c>
      <c r="B10" s="50">
        <v>2622.3</v>
      </c>
      <c r="C10" s="50">
        <v>13.57</v>
      </c>
    </row>
    <row r="11" spans="1:3" ht="18" customHeight="1">
      <c r="A11" s="3" t="s">
        <v>374</v>
      </c>
      <c r="B11" s="22">
        <v>1515</v>
      </c>
      <c r="C11" s="51">
        <v>47.36</v>
      </c>
    </row>
    <row r="12" spans="1:3" ht="18" customHeight="1">
      <c r="A12" s="6" t="s">
        <v>375</v>
      </c>
      <c r="B12" s="50">
        <v>13508.8</v>
      </c>
      <c r="C12" s="50">
        <v>1.67</v>
      </c>
    </row>
    <row r="13" spans="1:3" ht="18" customHeight="1">
      <c r="A13" s="10" t="s">
        <v>376</v>
      </c>
      <c r="B13" s="5">
        <v>6676.3</v>
      </c>
      <c r="C13" s="5">
        <v>12.81</v>
      </c>
    </row>
  </sheetData>
  <mergeCells count="4">
    <mergeCell ref="A1:C1"/>
    <mergeCell ref="A2:C2"/>
    <mergeCell ref="B3:C3"/>
    <mergeCell ref="A3:A4"/>
  </mergeCells>
  <phoneticPr fontId="24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:C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339" t="s">
        <v>379</v>
      </c>
      <c r="B1" s="339"/>
      <c r="C1" s="339"/>
    </row>
    <row r="2" spans="1:3" ht="4.5" customHeight="1">
      <c r="A2" s="344"/>
      <c r="B2" s="344"/>
      <c r="C2" s="344"/>
    </row>
    <row r="3" spans="1:3" ht="24.75" customHeight="1">
      <c r="A3" s="347" t="s">
        <v>1</v>
      </c>
      <c r="B3" s="345" t="s">
        <v>250</v>
      </c>
      <c r="C3" s="346"/>
    </row>
    <row r="4" spans="1:3" ht="27" customHeight="1">
      <c r="A4" s="338"/>
      <c r="B4" s="43" t="s">
        <v>176</v>
      </c>
      <c r="C4" s="33" t="s">
        <v>6</v>
      </c>
    </row>
    <row r="5" spans="1:3" ht="38.25" customHeight="1">
      <c r="A5" s="34" t="s">
        <v>9</v>
      </c>
      <c r="B5" s="35" t="s">
        <v>17</v>
      </c>
      <c r="C5" s="36">
        <v>1.2848881349563701</v>
      </c>
    </row>
    <row r="6" spans="1:3" ht="39.950000000000003" customHeight="1">
      <c r="A6" s="37" t="s">
        <v>369</v>
      </c>
      <c r="B6" s="38" t="s">
        <v>17</v>
      </c>
      <c r="C6" s="39">
        <v>3.9186039208293</v>
      </c>
    </row>
    <row r="7" spans="1:3" ht="39.950000000000003" customHeight="1">
      <c r="A7" s="34" t="s">
        <v>370</v>
      </c>
      <c r="B7" s="35" t="s">
        <v>17</v>
      </c>
      <c r="C7" s="36">
        <v>0.32259548254394099</v>
      </c>
    </row>
    <row r="8" spans="1:3" ht="39.950000000000003" customHeight="1">
      <c r="A8" s="37" t="s">
        <v>371</v>
      </c>
      <c r="B8" s="38" t="s">
        <v>17</v>
      </c>
      <c r="C8" s="39">
        <v>-7.8501974136344499</v>
      </c>
    </row>
    <row r="9" spans="1:3" ht="39.950000000000003" customHeight="1">
      <c r="A9" s="34" t="s">
        <v>372</v>
      </c>
      <c r="B9" s="35" t="s">
        <v>17</v>
      </c>
      <c r="C9" s="36">
        <v>0.15288022426311901</v>
      </c>
    </row>
    <row r="10" spans="1:3" ht="39.950000000000003" customHeight="1">
      <c r="A10" s="37" t="s">
        <v>373</v>
      </c>
      <c r="B10" s="38" t="s">
        <v>17</v>
      </c>
      <c r="C10" s="39">
        <v>12.7025048040661</v>
      </c>
    </row>
    <row r="11" spans="1:3" ht="39.950000000000003" customHeight="1">
      <c r="A11" s="34" t="s">
        <v>374</v>
      </c>
      <c r="B11" s="35" t="s">
        <v>17</v>
      </c>
      <c r="C11" s="36">
        <v>10.881125149393901</v>
      </c>
    </row>
    <row r="12" spans="1:3" ht="39.950000000000003" customHeight="1">
      <c r="A12" s="37" t="s">
        <v>375</v>
      </c>
      <c r="B12" s="38" t="s">
        <v>17</v>
      </c>
      <c r="C12" s="39">
        <v>0.65170594091899003</v>
      </c>
    </row>
    <row r="13" spans="1:3" ht="39.950000000000003" customHeight="1">
      <c r="A13" s="34" t="s">
        <v>376</v>
      </c>
      <c r="B13" s="35" t="s">
        <v>17</v>
      </c>
      <c r="C13" s="36">
        <v>3.51897679352111</v>
      </c>
    </row>
    <row r="14" spans="1:3" ht="39.950000000000003" customHeight="1">
      <c r="A14" s="40" t="s">
        <v>377</v>
      </c>
      <c r="B14" s="41" t="s">
        <v>17</v>
      </c>
      <c r="C14" s="42">
        <v>-5.1815450930161999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:C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339" t="s">
        <v>380</v>
      </c>
      <c r="B1" s="339"/>
      <c r="C1" s="339"/>
    </row>
    <row r="2" spans="1:3" ht="4.5" customHeight="1">
      <c r="A2" s="344"/>
      <c r="B2" s="344"/>
      <c r="C2" s="344"/>
    </row>
    <row r="3" spans="1:3" ht="24.75" customHeight="1">
      <c r="A3" s="347" t="s">
        <v>1</v>
      </c>
      <c r="B3" s="345" t="s">
        <v>250</v>
      </c>
      <c r="C3" s="346"/>
    </row>
    <row r="4" spans="1:3" ht="27" customHeight="1">
      <c r="A4" s="338"/>
      <c r="B4" s="43" t="s">
        <v>176</v>
      </c>
      <c r="C4" s="33" t="s">
        <v>6</v>
      </c>
    </row>
    <row r="5" spans="1:3" ht="38.25" customHeight="1">
      <c r="A5" s="34" t="s">
        <v>9</v>
      </c>
      <c r="B5" s="35" t="s">
        <v>17</v>
      </c>
      <c r="C5" s="36">
        <v>3.4</v>
      </c>
    </row>
    <row r="6" spans="1:3" ht="39.950000000000003" customHeight="1">
      <c r="A6" s="37" t="s">
        <v>369</v>
      </c>
      <c r="B6" s="38" t="s">
        <v>17</v>
      </c>
      <c r="C6" s="39">
        <v>-40.234932977275101</v>
      </c>
    </row>
    <row r="7" spans="1:3" ht="39.950000000000003" customHeight="1">
      <c r="A7" s="34" t="s">
        <v>370</v>
      </c>
      <c r="B7" s="35" t="s">
        <v>17</v>
      </c>
      <c r="C7" s="36">
        <v>58.139854431671303</v>
      </c>
    </row>
    <row r="8" spans="1:3" ht="39.950000000000003" customHeight="1">
      <c r="A8" s="37" t="s">
        <v>371</v>
      </c>
      <c r="B8" s="38" t="s">
        <v>17</v>
      </c>
      <c r="C8" s="39">
        <v>38.414277403806203</v>
      </c>
    </row>
    <row r="9" spans="1:3" ht="39.950000000000003" customHeight="1">
      <c r="A9" s="34" t="s">
        <v>372</v>
      </c>
      <c r="B9" s="35" t="s">
        <v>17</v>
      </c>
      <c r="C9" s="36">
        <v>12.980746261526001</v>
      </c>
    </row>
    <row r="10" spans="1:3" ht="39.950000000000003" customHeight="1">
      <c r="A10" s="37" t="s">
        <v>373</v>
      </c>
      <c r="B10" s="38" t="s">
        <v>17</v>
      </c>
      <c r="C10" s="39">
        <v>20.221511760675899</v>
      </c>
    </row>
    <row r="11" spans="1:3" ht="39.950000000000003" customHeight="1">
      <c r="A11" s="34" t="s">
        <v>374</v>
      </c>
      <c r="B11" s="35" t="s">
        <v>17</v>
      </c>
      <c r="C11" s="36">
        <v>30.625966268446899</v>
      </c>
    </row>
    <row r="12" spans="1:3" ht="39.950000000000003" customHeight="1">
      <c r="A12" s="37" t="s">
        <v>375</v>
      </c>
      <c r="B12" s="38" t="s">
        <v>17</v>
      </c>
      <c r="C12" s="39">
        <v>37.117166523850301</v>
      </c>
    </row>
    <row r="13" spans="1:3" ht="39.950000000000003" customHeight="1">
      <c r="A13" s="34" t="s">
        <v>376</v>
      </c>
      <c r="B13" s="35" t="s">
        <v>17</v>
      </c>
      <c r="C13" s="36">
        <v>78.046506502093905</v>
      </c>
    </row>
    <row r="14" spans="1:3" ht="39.950000000000003" customHeight="1">
      <c r="A14" s="40" t="s">
        <v>377</v>
      </c>
      <c r="B14" s="41" t="s">
        <v>17</v>
      </c>
      <c r="C14" s="42">
        <v>-31.633525797387801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339" t="s">
        <v>381</v>
      </c>
      <c r="B1" s="339"/>
      <c r="C1" s="339"/>
    </row>
    <row r="2" spans="1:3" ht="4.5" customHeight="1">
      <c r="A2" s="344"/>
      <c r="B2" s="344"/>
      <c r="C2" s="344"/>
    </row>
    <row r="3" spans="1:3" ht="24.75" customHeight="1">
      <c r="A3" s="347" t="s">
        <v>1</v>
      </c>
      <c r="B3" s="345" t="s">
        <v>250</v>
      </c>
      <c r="C3" s="346"/>
    </row>
    <row r="4" spans="1:3" ht="27" customHeight="1">
      <c r="A4" s="338"/>
      <c r="B4" s="43" t="s">
        <v>176</v>
      </c>
      <c r="C4" s="33" t="s">
        <v>6</v>
      </c>
    </row>
    <row r="5" spans="1:3" ht="38.25" customHeight="1">
      <c r="A5" s="34" t="s">
        <v>9</v>
      </c>
      <c r="B5" s="44">
        <v>253486</v>
      </c>
      <c r="C5" s="36">
        <v>-30.447547420380701</v>
      </c>
    </row>
    <row r="6" spans="1:3" ht="39.950000000000003" customHeight="1">
      <c r="A6" s="37" t="s">
        <v>369</v>
      </c>
      <c r="B6" s="45">
        <v>115134</v>
      </c>
      <c r="C6" s="46">
        <v>-33.159556928221399</v>
      </c>
    </row>
    <row r="7" spans="1:3" ht="39.950000000000003" customHeight="1">
      <c r="A7" s="34" t="s">
        <v>370</v>
      </c>
      <c r="B7" s="44">
        <v>706</v>
      </c>
      <c r="C7" s="46">
        <v>-92.847735791713106</v>
      </c>
    </row>
    <row r="8" spans="1:3" ht="39.950000000000003" customHeight="1">
      <c r="A8" s="37" t="s">
        <v>371</v>
      </c>
      <c r="B8" s="45">
        <v>58657</v>
      </c>
      <c r="C8" s="46">
        <v>-10.6723520901546</v>
      </c>
    </row>
    <row r="9" spans="1:3" ht="39.950000000000003" customHeight="1">
      <c r="A9" s="34" t="s">
        <v>372</v>
      </c>
      <c r="B9" s="44">
        <v>9968</v>
      </c>
      <c r="C9" s="46">
        <v>-46.028480155936997</v>
      </c>
    </row>
    <row r="10" spans="1:3" ht="39.950000000000003" customHeight="1">
      <c r="A10" s="37" t="s">
        <v>373</v>
      </c>
      <c r="B10" s="45">
        <v>7458</v>
      </c>
      <c r="C10" s="46">
        <v>42.273941243800103</v>
      </c>
    </row>
    <row r="11" spans="1:3" ht="39.950000000000003" customHeight="1">
      <c r="A11" s="34" t="s">
        <v>374</v>
      </c>
      <c r="B11" s="44">
        <v>1346</v>
      </c>
      <c r="C11" s="46">
        <v>-74.603773584905696</v>
      </c>
    </row>
    <row r="12" spans="1:3" ht="39.950000000000003" customHeight="1">
      <c r="A12" s="37" t="s">
        <v>375</v>
      </c>
      <c r="B12" s="45">
        <v>28017</v>
      </c>
      <c r="C12" s="46">
        <v>3.91676866585067</v>
      </c>
    </row>
    <row r="13" spans="1:3" ht="39.950000000000003" customHeight="1">
      <c r="A13" s="34" t="s">
        <v>376</v>
      </c>
      <c r="B13" s="44">
        <v>32200</v>
      </c>
      <c r="C13" s="46">
        <v>-46.946105811213798</v>
      </c>
    </row>
    <row r="14" spans="1:3" ht="39.950000000000003" customHeight="1">
      <c r="A14" s="40" t="s">
        <v>377</v>
      </c>
      <c r="B14" s="47">
        <v>64907</v>
      </c>
      <c r="C14" s="46">
        <v>1.95884385799561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H20" sqref="H20"/>
    </sheetView>
  </sheetViews>
  <sheetFormatPr defaultColWidth="9" defaultRowHeight="13.5"/>
  <cols>
    <col min="1" max="1" width="31.5" customWidth="1"/>
    <col min="2" max="2" width="14.875" style="195" customWidth="1"/>
    <col min="3" max="3" width="13.25" style="196" customWidth="1"/>
    <col min="4" max="4" width="10.375"/>
  </cols>
  <sheetData>
    <row r="1" spans="1:3" ht="21">
      <c r="A1" s="267" t="s">
        <v>16</v>
      </c>
      <c r="B1" s="267"/>
      <c r="C1" s="268"/>
    </row>
    <row r="2" spans="1:3" ht="4.5" customHeight="1">
      <c r="A2" s="269"/>
      <c r="B2" s="269"/>
      <c r="C2" s="270"/>
    </row>
    <row r="3" spans="1:3" ht="24.75" customHeight="1">
      <c r="A3" s="277" t="s">
        <v>1</v>
      </c>
      <c r="B3" s="271" t="s">
        <v>6</v>
      </c>
      <c r="C3" s="272"/>
    </row>
    <row r="4" spans="1:3" ht="38.25" customHeight="1">
      <c r="A4" s="278"/>
      <c r="B4" s="56" t="s">
        <v>60</v>
      </c>
      <c r="C4" s="201" t="s">
        <v>61</v>
      </c>
    </row>
    <row r="5" spans="1:3" ht="24.95" customHeight="1">
      <c r="A5" s="202" t="s">
        <v>16</v>
      </c>
      <c r="B5" s="203">
        <v>-15.4</v>
      </c>
      <c r="C5" s="204">
        <v>-18.600000000000001</v>
      </c>
    </row>
    <row r="6" spans="1:3" ht="24.95" customHeight="1">
      <c r="A6" s="205" t="s">
        <v>62</v>
      </c>
      <c r="B6" s="203">
        <v>7.4</v>
      </c>
      <c r="C6" s="204">
        <v>-70.900000000000006</v>
      </c>
    </row>
    <row r="7" spans="1:3" ht="24.95" customHeight="1">
      <c r="A7" s="206" t="s">
        <v>63</v>
      </c>
      <c r="B7" s="203">
        <v>-16.100000000000001</v>
      </c>
      <c r="C7" s="204">
        <v>-19.3</v>
      </c>
    </row>
    <row r="8" spans="1:3" ht="25.5" customHeight="1">
      <c r="A8" s="207" t="s">
        <v>64</v>
      </c>
      <c r="B8" s="203">
        <v>-12.1</v>
      </c>
      <c r="C8" s="204">
        <v>-9.8000000000000007</v>
      </c>
    </row>
    <row r="9" spans="1:3" ht="24.95" customHeight="1">
      <c r="A9" s="206" t="s">
        <v>65</v>
      </c>
      <c r="B9" s="203" t="s">
        <v>17</v>
      </c>
      <c r="C9" s="204" t="s">
        <v>17</v>
      </c>
    </row>
    <row r="10" spans="1:3" ht="24.95" customHeight="1">
      <c r="A10" s="208" t="s">
        <v>66</v>
      </c>
      <c r="B10" s="203">
        <v>-11.5</v>
      </c>
      <c r="C10" s="209">
        <v>-12.5</v>
      </c>
    </row>
    <row r="11" spans="1:3" ht="24.95" customHeight="1">
      <c r="A11" s="210" t="s">
        <v>67</v>
      </c>
      <c r="B11" s="203" t="s">
        <v>17</v>
      </c>
      <c r="C11" s="204" t="s">
        <v>17</v>
      </c>
    </row>
    <row r="12" spans="1:3" ht="24.95" customHeight="1">
      <c r="A12" s="208" t="s">
        <v>68</v>
      </c>
      <c r="B12" s="203" t="s">
        <v>17</v>
      </c>
      <c r="C12" s="204" t="s">
        <v>17</v>
      </c>
    </row>
    <row r="13" spans="1:3" ht="24.95" customHeight="1">
      <c r="A13" s="206" t="s">
        <v>69</v>
      </c>
      <c r="B13" s="203">
        <v>-15.3</v>
      </c>
      <c r="C13" s="209">
        <v>-15.3</v>
      </c>
    </row>
    <row r="14" spans="1:3" ht="24.95" customHeight="1">
      <c r="A14" s="205" t="s">
        <v>70</v>
      </c>
      <c r="B14" s="203">
        <v>-29.3</v>
      </c>
      <c r="C14" s="209">
        <v>-29.3</v>
      </c>
    </row>
    <row r="15" spans="1:3" ht="24.95" customHeight="1">
      <c r="A15" s="210" t="s">
        <v>71</v>
      </c>
      <c r="B15" s="203">
        <v>-6.5</v>
      </c>
      <c r="C15" s="209">
        <v>-6.5</v>
      </c>
    </row>
    <row r="16" spans="1:3" ht="24.95" customHeight="1">
      <c r="A16" s="205" t="s">
        <v>72</v>
      </c>
      <c r="B16" s="203">
        <v>-31.9</v>
      </c>
      <c r="C16" s="209">
        <v>-39.799999999999997</v>
      </c>
    </row>
    <row r="17" spans="1:3" ht="24.95" customHeight="1">
      <c r="A17" s="211" t="s">
        <v>73</v>
      </c>
      <c r="B17" s="203">
        <v>-25</v>
      </c>
      <c r="C17" s="209">
        <v>-25</v>
      </c>
    </row>
    <row r="18" spans="1:3" ht="11.1" customHeight="1">
      <c r="A18" s="273"/>
      <c r="B18" s="273"/>
      <c r="C18" s="274"/>
    </row>
    <row r="19" spans="1:3" ht="21" customHeight="1">
      <c r="A19" s="279"/>
      <c r="B19" s="275" t="s">
        <v>3</v>
      </c>
      <c r="C19" s="276"/>
    </row>
    <row r="20" spans="1:3" ht="22.5" customHeight="1">
      <c r="A20" s="280"/>
      <c r="B20" s="212" t="s">
        <v>74</v>
      </c>
      <c r="C20" s="213" t="s">
        <v>6</v>
      </c>
    </row>
    <row r="21" spans="1:3" ht="24.95" customHeight="1">
      <c r="A21" s="214" t="s">
        <v>75</v>
      </c>
      <c r="B21" s="215">
        <v>98.49</v>
      </c>
      <c r="C21" s="216" t="s">
        <v>76</v>
      </c>
    </row>
    <row r="22" spans="1:3" ht="24.95" customHeight="1">
      <c r="A22" s="217" t="s">
        <v>77</v>
      </c>
      <c r="B22" s="218">
        <v>60.81</v>
      </c>
      <c r="C22" s="218">
        <v>-18.829999999999998</v>
      </c>
    </row>
    <row r="23" spans="1:3" ht="24.95" customHeight="1">
      <c r="A23" s="219" t="s">
        <v>78</v>
      </c>
      <c r="B23" s="218">
        <v>46.89</v>
      </c>
      <c r="C23" s="218">
        <v>-14.53</v>
      </c>
    </row>
    <row r="24" spans="1:3" ht="24.95" customHeight="1">
      <c r="A24" s="220" t="s">
        <v>79</v>
      </c>
      <c r="B24" s="218">
        <v>4.46</v>
      </c>
      <c r="C24" s="218">
        <v>-41.24</v>
      </c>
    </row>
    <row r="25" spans="1:3">
      <c r="A25" s="113" t="s">
        <v>80</v>
      </c>
    </row>
  </sheetData>
  <mergeCells count="7">
    <mergeCell ref="A1:C1"/>
    <mergeCell ref="A2:C2"/>
    <mergeCell ref="B3:C3"/>
    <mergeCell ref="A18:C18"/>
    <mergeCell ref="B19:C19"/>
    <mergeCell ref="A3:A4"/>
    <mergeCell ref="A19:A20"/>
  </mergeCells>
  <phoneticPr fontId="24" type="noConversion"/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6" sqref="E6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339" t="s">
        <v>382</v>
      </c>
      <c r="B1" s="339"/>
      <c r="C1" s="339"/>
    </row>
    <row r="2" spans="1:3" ht="4.5" customHeight="1">
      <c r="A2" s="344"/>
      <c r="B2" s="344"/>
      <c r="C2" s="344"/>
    </row>
    <row r="3" spans="1:3" ht="24.75" customHeight="1">
      <c r="A3" s="347" t="s">
        <v>1</v>
      </c>
      <c r="B3" s="345" t="s">
        <v>3</v>
      </c>
      <c r="C3" s="346"/>
    </row>
    <row r="4" spans="1:3" ht="27" customHeight="1">
      <c r="A4" s="338"/>
      <c r="B4" s="32" t="s">
        <v>383</v>
      </c>
      <c r="C4" s="33" t="s">
        <v>6</v>
      </c>
    </row>
    <row r="5" spans="1:3" ht="38.25" customHeight="1">
      <c r="A5" s="34" t="s">
        <v>9</v>
      </c>
      <c r="B5" s="35" t="s">
        <v>17</v>
      </c>
      <c r="C5" s="36">
        <v>-13.5</v>
      </c>
    </row>
    <row r="6" spans="1:3" ht="39.950000000000003" customHeight="1">
      <c r="A6" s="37" t="s">
        <v>369</v>
      </c>
      <c r="B6" s="38" t="s">
        <v>17</v>
      </c>
      <c r="C6" s="39">
        <v>-23.6</v>
      </c>
    </row>
    <row r="7" spans="1:3" ht="39.950000000000003" customHeight="1">
      <c r="A7" s="34" t="s">
        <v>370</v>
      </c>
      <c r="B7" s="35" t="s">
        <v>17</v>
      </c>
      <c r="C7" s="36">
        <v>20.689655172413801</v>
      </c>
    </row>
    <row r="8" spans="1:3" ht="39.950000000000003" customHeight="1">
      <c r="A8" s="37" t="s">
        <v>371</v>
      </c>
      <c r="B8" s="38" t="s">
        <v>17</v>
      </c>
      <c r="C8" s="39">
        <v>-33.3333333333333</v>
      </c>
    </row>
    <row r="9" spans="1:3" ht="39.950000000000003" customHeight="1">
      <c r="A9" s="34" t="s">
        <v>372</v>
      </c>
      <c r="B9" s="35" t="s">
        <v>17</v>
      </c>
      <c r="C9" s="36">
        <v>-23.076923076923102</v>
      </c>
    </row>
    <row r="10" spans="1:3" ht="39.950000000000003" customHeight="1">
      <c r="A10" s="37" t="s">
        <v>373</v>
      </c>
      <c r="B10" s="38" t="s">
        <v>17</v>
      </c>
      <c r="C10" s="39">
        <v>6.6666666666666696</v>
      </c>
    </row>
    <row r="11" spans="1:3" ht="39.950000000000003" customHeight="1">
      <c r="A11" s="34" t="s">
        <v>374</v>
      </c>
      <c r="B11" s="35" t="s">
        <v>17</v>
      </c>
      <c r="C11" s="36">
        <v>28.125</v>
      </c>
    </row>
    <row r="12" spans="1:3" ht="39.950000000000003" customHeight="1">
      <c r="A12" s="37" t="s">
        <v>375</v>
      </c>
      <c r="B12" s="38" t="s">
        <v>17</v>
      </c>
      <c r="C12" s="39">
        <v>-10</v>
      </c>
    </row>
    <row r="13" spans="1:3" ht="39.950000000000003" customHeight="1">
      <c r="A13" s="34" t="s">
        <v>376</v>
      </c>
      <c r="B13" s="35" t="s">
        <v>17</v>
      </c>
      <c r="C13" s="36">
        <v>-13.559322033898299</v>
      </c>
    </row>
    <row r="14" spans="1:3" ht="39.950000000000003" customHeight="1">
      <c r="A14" s="40" t="s">
        <v>377</v>
      </c>
      <c r="B14" s="41" t="s">
        <v>17</v>
      </c>
      <c r="C14" s="42">
        <v>-12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5" sqref="B5:C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4" ht="30.75" customHeight="1">
      <c r="A1" s="339" t="s">
        <v>384</v>
      </c>
      <c r="B1" s="339"/>
      <c r="C1" s="339"/>
    </row>
    <row r="2" spans="1:4" ht="4.5" customHeight="1">
      <c r="A2" s="334"/>
      <c r="B2" s="334"/>
      <c r="C2" s="334"/>
    </row>
    <row r="3" spans="1:4" ht="24.75" customHeight="1">
      <c r="A3" s="337" t="s">
        <v>1</v>
      </c>
      <c r="B3" s="335" t="s">
        <v>3</v>
      </c>
      <c r="C3" s="336"/>
    </row>
    <row r="4" spans="1:4" ht="27" customHeight="1">
      <c r="A4" s="338"/>
      <c r="B4" s="1" t="s">
        <v>176</v>
      </c>
      <c r="C4" s="2" t="s">
        <v>6</v>
      </c>
    </row>
    <row r="5" spans="1:4" ht="38.25" customHeight="1">
      <c r="A5" s="3" t="s">
        <v>9</v>
      </c>
      <c r="B5" s="19">
        <v>872841.58623836096</v>
      </c>
      <c r="C5" s="25">
        <v>7.7897787152784499</v>
      </c>
      <c r="D5" s="26"/>
    </row>
    <row r="6" spans="1:4" ht="39.950000000000003" customHeight="1">
      <c r="A6" s="6" t="s">
        <v>369</v>
      </c>
      <c r="B6" s="21">
        <v>455311.73934566299</v>
      </c>
      <c r="C6" s="27">
        <v>8.3654834859391407</v>
      </c>
      <c r="D6" s="26"/>
    </row>
    <row r="7" spans="1:4" ht="39.950000000000003" customHeight="1">
      <c r="A7" s="3" t="s">
        <v>370</v>
      </c>
      <c r="B7" s="19">
        <v>65136.290830013299</v>
      </c>
      <c r="C7" s="25">
        <v>5.5654126135299098</v>
      </c>
      <c r="D7" s="26"/>
    </row>
    <row r="8" spans="1:4" ht="39.950000000000003" customHeight="1">
      <c r="A8" s="6" t="s">
        <v>371</v>
      </c>
      <c r="B8" s="21">
        <v>92107.466696256801</v>
      </c>
      <c r="C8" s="27">
        <v>9.0852670142314107</v>
      </c>
      <c r="D8" s="26"/>
    </row>
    <row r="9" spans="1:4" ht="39.950000000000003" customHeight="1">
      <c r="A9" s="3" t="s">
        <v>372</v>
      </c>
      <c r="B9" s="19">
        <v>41016.374522210703</v>
      </c>
      <c r="C9" s="25">
        <v>8.8831642821260992</v>
      </c>
      <c r="D9" s="26"/>
    </row>
    <row r="10" spans="1:4" ht="39.950000000000003" customHeight="1">
      <c r="A10" s="6" t="s">
        <v>373</v>
      </c>
      <c r="B10" s="21">
        <v>31511.035684167098</v>
      </c>
      <c r="C10" s="27">
        <v>9.3239781707631995</v>
      </c>
      <c r="D10" s="26"/>
    </row>
    <row r="11" spans="1:4" ht="39.950000000000003" customHeight="1">
      <c r="A11" s="3" t="s">
        <v>374</v>
      </c>
      <c r="B11" s="19">
        <v>20800.008841961499</v>
      </c>
      <c r="C11" s="25">
        <v>8.2300433743620705</v>
      </c>
      <c r="D11" s="26"/>
    </row>
    <row r="12" spans="1:4" ht="39.950000000000003" customHeight="1">
      <c r="A12" s="6" t="s">
        <v>375</v>
      </c>
      <c r="B12" s="21">
        <v>85220.808965252494</v>
      </c>
      <c r="C12" s="27">
        <v>6.1774308539609599</v>
      </c>
      <c r="D12" s="26"/>
    </row>
    <row r="13" spans="1:4" ht="39.950000000000003" customHeight="1">
      <c r="A13" s="3" t="s">
        <v>376</v>
      </c>
      <c r="B13" s="19">
        <v>81737.861352835607</v>
      </c>
      <c r="C13" s="25">
        <v>5.4863335654304004</v>
      </c>
      <c r="D13" s="26"/>
    </row>
    <row r="14" spans="1:4" ht="39.950000000000003" customHeight="1">
      <c r="A14" s="28" t="s">
        <v>377</v>
      </c>
      <c r="B14" s="29" t="s">
        <v>17</v>
      </c>
      <c r="C14" s="29" t="s">
        <v>17</v>
      </c>
    </row>
    <row r="25" spans="5:5">
      <c r="E25" s="30">
        <v>590788.70916002197</v>
      </c>
    </row>
    <row r="26" spans="5:5">
      <c r="E26" s="31">
        <v>29.176945781996601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5" sqref="B5:C15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339" t="s">
        <v>385</v>
      </c>
      <c r="B1" s="339"/>
      <c r="C1" s="339"/>
    </row>
    <row r="2" spans="1:3" ht="4.5" customHeight="1">
      <c r="A2" s="334"/>
      <c r="B2" s="334"/>
      <c r="C2" s="334"/>
    </row>
    <row r="3" spans="1:3" ht="24.75" customHeight="1">
      <c r="A3" s="337" t="s">
        <v>1</v>
      </c>
      <c r="B3" s="335" t="s">
        <v>3</v>
      </c>
      <c r="C3" s="336"/>
    </row>
    <row r="4" spans="1:3" ht="27" customHeight="1">
      <c r="A4" s="338"/>
      <c r="B4" s="1" t="s">
        <v>176</v>
      </c>
      <c r="C4" s="2" t="s">
        <v>6</v>
      </c>
    </row>
    <row r="5" spans="1:3" ht="38.25" customHeight="1">
      <c r="A5" s="3" t="s">
        <v>9</v>
      </c>
      <c r="B5" s="23">
        <v>227418</v>
      </c>
      <c r="C5" s="24">
        <v>8.2612917967857395</v>
      </c>
    </row>
    <row r="6" spans="1:3" ht="38.25" customHeight="1">
      <c r="A6" s="6" t="s">
        <v>386</v>
      </c>
      <c r="B6" s="23">
        <v>57985</v>
      </c>
      <c r="C6" s="24">
        <v>1.43089544667378</v>
      </c>
    </row>
    <row r="7" spans="1:3" ht="38.25" customHeight="1">
      <c r="A7" s="3" t="s">
        <v>369</v>
      </c>
      <c r="B7" s="23">
        <v>31865</v>
      </c>
      <c r="C7" s="24">
        <v>-3.9140005427735698</v>
      </c>
    </row>
    <row r="8" spans="1:3" ht="39.950000000000003" customHeight="1">
      <c r="A8" s="6" t="s">
        <v>370</v>
      </c>
      <c r="B8" s="23">
        <v>11812</v>
      </c>
      <c r="C8" s="24">
        <v>18.1909145487292</v>
      </c>
    </row>
    <row r="9" spans="1:3" ht="39.950000000000003" customHeight="1">
      <c r="A9" s="3" t="s">
        <v>371</v>
      </c>
      <c r="B9" s="23">
        <v>27222</v>
      </c>
      <c r="C9" s="24">
        <v>8.3462686567164202</v>
      </c>
    </row>
    <row r="10" spans="1:3" ht="39.950000000000003" customHeight="1">
      <c r="A10" s="6" t="s">
        <v>372</v>
      </c>
      <c r="B10" s="23">
        <v>11479</v>
      </c>
      <c r="C10" s="24">
        <v>8.8882564978182508</v>
      </c>
    </row>
    <row r="11" spans="1:3" ht="39.950000000000003" customHeight="1">
      <c r="A11" s="3" t="s">
        <v>373</v>
      </c>
      <c r="B11" s="23">
        <v>14024</v>
      </c>
      <c r="C11" s="24">
        <v>20.140495159770399</v>
      </c>
    </row>
    <row r="12" spans="1:3" ht="39.950000000000003" customHeight="1">
      <c r="A12" s="6" t="s">
        <v>374</v>
      </c>
      <c r="B12" s="23">
        <v>10763</v>
      </c>
      <c r="C12" s="24">
        <v>23.9691315365123</v>
      </c>
    </row>
    <row r="13" spans="1:3" ht="39.950000000000003" customHeight="1">
      <c r="A13" s="3" t="s">
        <v>375</v>
      </c>
      <c r="B13" s="23">
        <v>16707</v>
      </c>
      <c r="C13" s="24">
        <v>17.110612645450701</v>
      </c>
    </row>
    <row r="14" spans="1:3" ht="39.950000000000003" customHeight="1">
      <c r="A14" s="6" t="s">
        <v>376</v>
      </c>
      <c r="B14" s="23">
        <v>33563</v>
      </c>
      <c r="C14" s="24">
        <v>10.7433926155674</v>
      </c>
    </row>
    <row r="15" spans="1:3" ht="39.950000000000003" customHeight="1">
      <c r="A15" s="10" t="s">
        <v>377</v>
      </c>
      <c r="B15" s="23">
        <v>11998</v>
      </c>
      <c r="C15" s="24">
        <v>31.197375615090198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5" sqref="C5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339" t="s">
        <v>387</v>
      </c>
      <c r="B1" s="339"/>
      <c r="C1" s="339"/>
    </row>
    <row r="2" spans="1:3" ht="4.5" customHeight="1">
      <c r="A2" s="334"/>
      <c r="B2" s="334"/>
      <c r="C2" s="334"/>
    </row>
    <row r="3" spans="1:3" ht="24.75" customHeight="1">
      <c r="A3" s="337" t="s">
        <v>1</v>
      </c>
      <c r="B3" s="335" t="s">
        <v>3</v>
      </c>
      <c r="C3" s="336"/>
    </row>
    <row r="4" spans="1:3" ht="27" customHeight="1">
      <c r="A4" s="338"/>
      <c r="B4" s="1" t="s">
        <v>176</v>
      </c>
      <c r="C4" s="2" t="s">
        <v>6</v>
      </c>
    </row>
    <row r="5" spans="1:3" ht="32.25" customHeight="1">
      <c r="A5" s="3" t="s">
        <v>9</v>
      </c>
      <c r="B5" s="23">
        <v>1074478</v>
      </c>
      <c r="C5" s="24">
        <v>-6.3878835823028099</v>
      </c>
    </row>
    <row r="6" spans="1:3" ht="32.25" customHeight="1">
      <c r="A6" s="6" t="s">
        <v>386</v>
      </c>
      <c r="B6" s="23">
        <v>146828</v>
      </c>
      <c r="C6" s="24">
        <v>-30.8976416492924</v>
      </c>
    </row>
    <row r="7" spans="1:3" ht="32.25" customHeight="1">
      <c r="A7" s="3" t="s">
        <v>369</v>
      </c>
      <c r="B7" s="23">
        <v>113875</v>
      </c>
      <c r="C7" s="24">
        <v>3.27018473006919</v>
      </c>
    </row>
    <row r="8" spans="1:3" ht="32.25" customHeight="1">
      <c r="A8" s="6" t="s">
        <v>370</v>
      </c>
      <c r="B8" s="23">
        <v>101279</v>
      </c>
      <c r="C8" s="24">
        <v>13.367361787389299</v>
      </c>
    </row>
    <row r="9" spans="1:3" ht="32.25" customHeight="1">
      <c r="A9" s="3" t="s">
        <v>371</v>
      </c>
      <c r="B9" s="23">
        <v>90929</v>
      </c>
      <c r="C9" s="24">
        <v>-6.7347043438125</v>
      </c>
    </row>
    <row r="10" spans="1:3" ht="32.25" customHeight="1">
      <c r="A10" s="6" t="s">
        <v>372</v>
      </c>
      <c r="B10" s="23">
        <v>118325</v>
      </c>
      <c r="C10" s="24">
        <v>8.23431482853562</v>
      </c>
    </row>
    <row r="11" spans="1:3" ht="32.25" customHeight="1">
      <c r="A11" s="3" t="s">
        <v>373</v>
      </c>
      <c r="B11" s="23">
        <v>88329</v>
      </c>
      <c r="C11" s="24">
        <v>-10.9398158884441</v>
      </c>
    </row>
    <row r="12" spans="1:3" ht="32.25" customHeight="1">
      <c r="A12" s="6" t="s">
        <v>374</v>
      </c>
      <c r="B12" s="23">
        <v>72247</v>
      </c>
      <c r="C12" s="24">
        <v>7.9473464021037499</v>
      </c>
    </row>
    <row r="13" spans="1:3" ht="32.25" customHeight="1">
      <c r="A13" s="3" t="s">
        <v>375</v>
      </c>
      <c r="B13" s="23">
        <v>179371</v>
      </c>
      <c r="C13" s="24">
        <v>7.8423827760976899</v>
      </c>
    </row>
    <row r="14" spans="1:3" ht="32.25" customHeight="1">
      <c r="A14" s="6" t="s">
        <v>376</v>
      </c>
      <c r="B14" s="23">
        <v>148848</v>
      </c>
      <c r="C14" s="24">
        <v>-11.724726897484301</v>
      </c>
    </row>
    <row r="15" spans="1:3" ht="32.25" customHeight="1">
      <c r="A15" s="10" t="s">
        <v>377</v>
      </c>
      <c r="B15" s="23">
        <v>14447</v>
      </c>
      <c r="C15" s="24">
        <v>-48.112631541141397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5" sqref="C5:C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5" max="6" width="12.625"/>
  </cols>
  <sheetData>
    <row r="1" spans="1:3" ht="30.75" customHeight="1">
      <c r="A1" s="339" t="s">
        <v>388</v>
      </c>
      <c r="B1" s="339"/>
      <c r="C1" s="339"/>
    </row>
    <row r="2" spans="1:3" ht="4.5" customHeight="1">
      <c r="A2" s="334"/>
      <c r="B2" s="334"/>
      <c r="C2" s="334"/>
    </row>
    <row r="3" spans="1:3" ht="24.75" customHeight="1">
      <c r="A3" s="337" t="s">
        <v>1</v>
      </c>
      <c r="B3" s="335" t="s">
        <v>3</v>
      </c>
      <c r="C3" s="336"/>
    </row>
    <row r="4" spans="1:3" ht="27" customHeight="1">
      <c r="A4" s="338"/>
      <c r="B4" s="1" t="s">
        <v>176</v>
      </c>
      <c r="C4" s="2" t="s">
        <v>6</v>
      </c>
    </row>
    <row r="5" spans="1:3" ht="38.25" customHeight="1">
      <c r="A5" s="3" t="s">
        <v>9</v>
      </c>
      <c r="B5" s="19">
        <v>16199044.438255001</v>
      </c>
      <c r="C5" s="20">
        <v>8.4139276489022805</v>
      </c>
    </row>
    <row r="6" spans="1:3" ht="38.25" customHeight="1">
      <c r="A6" s="6" t="s">
        <v>369</v>
      </c>
      <c r="B6" s="21">
        <v>5554903.9379589995</v>
      </c>
      <c r="C6" s="22">
        <v>11.187548970980901</v>
      </c>
    </row>
    <row r="7" spans="1:3" ht="38.25" customHeight="1">
      <c r="A7" s="3" t="s">
        <v>370</v>
      </c>
      <c r="B7" s="21">
        <v>1340278.1079510001</v>
      </c>
      <c r="C7" s="22">
        <v>8.6741754705785095</v>
      </c>
    </row>
    <row r="8" spans="1:3" ht="39.950000000000003" customHeight="1">
      <c r="A8" s="6" t="s">
        <v>371</v>
      </c>
      <c r="B8" s="21">
        <v>1718408.3244320001</v>
      </c>
      <c r="C8" s="22">
        <v>7.0165199533815903</v>
      </c>
    </row>
    <row r="9" spans="1:3" ht="39.950000000000003" customHeight="1">
      <c r="A9" s="3" t="s">
        <v>372</v>
      </c>
      <c r="B9" s="21">
        <v>1322702.267488</v>
      </c>
      <c r="C9" s="22">
        <v>5.0057834641372496</v>
      </c>
    </row>
    <row r="10" spans="1:3" ht="39.950000000000003" customHeight="1">
      <c r="A10" s="6" t="s">
        <v>373</v>
      </c>
      <c r="B10" s="21">
        <v>1115757.7134819999</v>
      </c>
      <c r="C10" s="22">
        <v>8.2456176460786104</v>
      </c>
    </row>
    <row r="11" spans="1:3" ht="39.950000000000003" customHeight="1">
      <c r="A11" s="3" t="s">
        <v>374</v>
      </c>
      <c r="B11" s="21">
        <v>713607.59723399999</v>
      </c>
      <c r="C11" s="22">
        <v>9.5875928150765102</v>
      </c>
    </row>
    <row r="12" spans="1:3" ht="39.950000000000003" customHeight="1">
      <c r="A12" s="6" t="s">
        <v>375</v>
      </c>
      <c r="B12" s="21">
        <v>2047645.1343129999</v>
      </c>
      <c r="C12" s="22">
        <v>5.2477225038695998</v>
      </c>
    </row>
    <row r="13" spans="1:3" ht="39.950000000000003" customHeight="1">
      <c r="A13" s="10" t="s">
        <v>376</v>
      </c>
      <c r="B13" s="21">
        <v>2385741.3553829999</v>
      </c>
      <c r="C13" s="22">
        <v>7.4805804816763697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C5" sqref="C5:C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  <col min="5" max="5" width="12.625"/>
  </cols>
  <sheetData>
    <row r="1" spans="1:3" ht="30.75" customHeight="1">
      <c r="A1" s="339" t="s">
        <v>389</v>
      </c>
      <c r="B1" s="339"/>
      <c r="C1" s="339"/>
    </row>
    <row r="2" spans="1:3" ht="4.5" customHeight="1">
      <c r="A2" s="334"/>
      <c r="B2" s="334"/>
      <c r="C2" s="334"/>
    </row>
    <row r="3" spans="1:3" ht="24.75" customHeight="1">
      <c r="A3" s="337" t="s">
        <v>1</v>
      </c>
      <c r="B3" s="335" t="s">
        <v>3</v>
      </c>
      <c r="C3" s="336"/>
    </row>
    <row r="4" spans="1:3" ht="27" customHeight="1">
      <c r="A4" s="338"/>
      <c r="B4" s="1" t="s">
        <v>176</v>
      </c>
      <c r="C4" s="2" t="s">
        <v>6</v>
      </c>
    </row>
    <row r="5" spans="1:3" ht="38.25" customHeight="1">
      <c r="A5" s="3" t="s">
        <v>9</v>
      </c>
      <c r="B5" s="19">
        <v>14800419.315974999</v>
      </c>
      <c r="C5" s="20">
        <v>12.196121608074</v>
      </c>
    </row>
    <row r="6" spans="1:3" ht="38.25" customHeight="1">
      <c r="A6" s="6" t="s">
        <v>369</v>
      </c>
      <c r="B6" s="21">
        <v>5214249.6995179998</v>
      </c>
      <c r="C6" s="22">
        <v>12.228321410186499</v>
      </c>
    </row>
    <row r="7" spans="1:3" ht="38.25" customHeight="1">
      <c r="A7" s="3" t="s">
        <v>370</v>
      </c>
      <c r="B7" s="21">
        <v>861163.62676300004</v>
      </c>
      <c r="C7" s="22">
        <v>17.656234974418201</v>
      </c>
    </row>
    <row r="8" spans="1:3" ht="39.950000000000003" customHeight="1">
      <c r="A8" s="6" t="s">
        <v>371</v>
      </c>
      <c r="B8" s="21">
        <v>1965338.928994</v>
      </c>
      <c r="C8" s="22">
        <v>6.7348053542883601</v>
      </c>
    </row>
    <row r="9" spans="1:3" ht="39.950000000000003" customHeight="1">
      <c r="A9" s="3" t="s">
        <v>372</v>
      </c>
      <c r="B9" s="21">
        <v>1360450.5773450001</v>
      </c>
      <c r="C9" s="22">
        <v>12.5070249519587</v>
      </c>
    </row>
    <row r="10" spans="1:3" ht="39.950000000000003" customHeight="1">
      <c r="A10" s="6" t="s">
        <v>373</v>
      </c>
      <c r="B10" s="21">
        <v>841213.77015200001</v>
      </c>
      <c r="C10" s="22">
        <v>19.7576295182565</v>
      </c>
    </row>
    <row r="11" spans="1:3" ht="39.950000000000003" customHeight="1">
      <c r="A11" s="3" t="s">
        <v>374</v>
      </c>
      <c r="B11" s="21">
        <v>625321.38555899996</v>
      </c>
      <c r="C11" s="22">
        <v>11.803398441154901</v>
      </c>
    </row>
    <row r="12" spans="1:3" ht="39.950000000000003" customHeight="1">
      <c r="A12" s="6" t="s">
        <v>375</v>
      </c>
      <c r="B12" s="21">
        <v>1672297.3429310001</v>
      </c>
      <c r="C12" s="22">
        <v>13.621899137920099</v>
      </c>
    </row>
    <row r="13" spans="1:3" ht="39.950000000000003" customHeight="1">
      <c r="A13" s="10" t="s">
        <v>376</v>
      </c>
      <c r="B13" s="21">
        <v>2260383.9847110002</v>
      </c>
      <c r="C13" s="22">
        <v>11.3800534046382</v>
      </c>
    </row>
    <row r="49" spans="5:5">
      <c r="E49" t="e">
        <f>#REF!*100</f>
        <v>#REF!</v>
      </c>
    </row>
    <row r="50" spans="5:5">
      <c r="E50" t="e">
        <f>#REF!*100</f>
        <v>#REF!</v>
      </c>
    </row>
    <row r="51" spans="5:5">
      <c r="E51" t="e">
        <f>#REF!*100</f>
        <v>#REF!</v>
      </c>
    </row>
    <row r="52" spans="5:5">
      <c r="E52" t="e">
        <f>#REF!*100</f>
        <v>#REF!</v>
      </c>
    </row>
    <row r="53" spans="5:5">
      <c r="E53" t="e">
        <f>#REF!*100</f>
        <v>#REF!</v>
      </c>
    </row>
    <row r="54" spans="5:5">
      <c r="E54" t="e">
        <f>#REF!*100</f>
        <v>#REF!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5" sqref="C5:C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  <col min="8" max="8" width="13.75"/>
  </cols>
  <sheetData>
    <row r="1" spans="1:3" ht="30.75" customHeight="1">
      <c r="A1" s="339" t="s">
        <v>390</v>
      </c>
      <c r="B1" s="339"/>
      <c r="C1" s="339"/>
    </row>
    <row r="2" spans="1:3" ht="4.5" customHeight="1">
      <c r="A2" s="334"/>
      <c r="B2" s="334"/>
      <c r="C2" s="334"/>
    </row>
    <row r="3" spans="1:3" ht="24.75" customHeight="1">
      <c r="A3" s="337" t="s">
        <v>1</v>
      </c>
      <c r="B3" s="335" t="s">
        <v>3</v>
      </c>
      <c r="C3" s="336"/>
    </row>
    <row r="4" spans="1:3" ht="27" customHeight="1">
      <c r="A4" s="338"/>
      <c r="B4" s="1" t="s">
        <v>391</v>
      </c>
      <c r="C4" s="2" t="s">
        <v>6</v>
      </c>
    </row>
    <row r="5" spans="1:3" ht="38.25" customHeight="1">
      <c r="A5" s="3" t="s">
        <v>9</v>
      </c>
      <c r="B5" s="11">
        <v>211895.5931</v>
      </c>
      <c r="C5" s="12">
        <v>2.88510043126495</v>
      </c>
    </row>
    <row r="6" spans="1:3" ht="38.25" customHeight="1">
      <c r="A6" s="6" t="s">
        <v>369</v>
      </c>
      <c r="B6" s="13">
        <v>55051.152399999999</v>
      </c>
      <c r="C6" s="14">
        <v>5.5584620542616001</v>
      </c>
    </row>
    <row r="7" spans="1:3" ht="38.25" customHeight="1">
      <c r="A7" s="3" t="s">
        <v>370</v>
      </c>
      <c r="B7" s="15">
        <v>25307.166700000002</v>
      </c>
      <c r="C7" s="16">
        <v>-16.891509333645601</v>
      </c>
    </row>
    <row r="8" spans="1:3" ht="39.950000000000003" customHeight="1">
      <c r="A8" s="6" t="s">
        <v>371</v>
      </c>
      <c r="B8" s="13">
        <v>19000.3583</v>
      </c>
      <c r="C8" s="17">
        <v>9.5410540078983992</v>
      </c>
    </row>
    <row r="9" spans="1:3" ht="39.950000000000003" customHeight="1">
      <c r="A9" s="3" t="s">
        <v>372</v>
      </c>
      <c r="B9" s="15">
        <v>35734.304600000003</v>
      </c>
      <c r="C9" s="16">
        <v>0.74214533291985196</v>
      </c>
    </row>
    <row r="10" spans="1:3" ht="39.950000000000003" customHeight="1">
      <c r="A10" s="6" t="s">
        <v>373</v>
      </c>
      <c r="B10" s="13">
        <v>22476.678800000002</v>
      </c>
      <c r="C10" s="18">
        <v>43.743734584276197</v>
      </c>
    </row>
    <row r="11" spans="1:3" ht="39.950000000000003" customHeight="1">
      <c r="A11" s="3" t="s">
        <v>374</v>
      </c>
      <c r="B11" s="15">
        <v>7085.2894999999999</v>
      </c>
      <c r="C11" s="18">
        <v>-21.201135453583799</v>
      </c>
    </row>
    <row r="12" spans="1:3" ht="39.950000000000003" customHeight="1">
      <c r="A12" s="6" t="s">
        <v>375</v>
      </c>
      <c r="B12" s="13">
        <v>20207.335899999998</v>
      </c>
      <c r="C12" s="18">
        <v>4.5090317948147902</v>
      </c>
    </row>
    <row r="13" spans="1:3" ht="39.950000000000003" customHeight="1">
      <c r="A13" s="10" t="s">
        <v>376</v>
      </c>
      <c r="B13" s="15">
        <v>24916.116099999999</v>
      </c>
      <c r="C13" s="18">
        <v>-7.3822400555805103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5" sqref="C5:C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5" max="5" width="13.75"/>
  </cols>
  <sheetData>
    <row r="1" spans="1:3" ht="30.75" customHeight="1">
      <c r="A1" s="339" t="s">
        <v>392</v>
      </c>
      <c r="B1" s="339"/>
      <c r="C1" s="339"/>
    </row>
    <row r="2" spans="1:3" ht="4.5" customHeight="1">
      <c r="A2" s="334"/>
      <c r="B2" s="334"/>
      <c r="C2" s="334"/>
    </row>
    <row r="3" spans="1:3" ht="24.75" customHeight="1">
      <c r="A3" s="337" t="s">
        <v>1</v>
      </c>
      <c r="B3" s="335" t="s">
        <v>3</v>
      </c>
      <c r="C3" s="336"/>
    </row>
    <row r="4" spans="1:3" ht="27" customHeight="1">
      <c r="A4" s="338"/>
      <c r="B4" s="1" t="s">
        <v>391</v>
      </c>
      <c r="C4" s="2" t="s">
        <v>6</v>
      </c>
    </row>
    <row r="5" spans="1:3" ht="38.25" customHeight="1">
      <c r="A5" s="3" t="s">
        <v>9</v>
      </c>
      <c r="B5" s="4">
        <v>84898.735000000001</v>
      </c>
      <c r="C5" s="5">
        <v>14.0879100086958</v>
      </c>
    </row>
    <row r="6" spans="1:3" ht="38.25" customHeight="1">
      <c r="A6" s="6" t="s">
        <v>369</v>
      </c>
      <c r="B6" s="7">
        <v>16474.1168</v>
      </c>
      <c r="C6" s="5">
        <v>76.808813297688602</v>
      </c>
    </row>
    <row r="7" spans="1:3" ht="38.25" customHeight="1">
      <c r="A7" s="3" t="s">
        <v>370</v>
      </c>
      <c r="B7" s="4">
        <v>16064.441699999999</v>
      </c>
      <c r="C7" s="5">
        <v>-22.3672005066793</v>
      </c>
    </row>
    <row r="8" spans="1:3" ht="39.950000000000003" customHeight="1">
      <c r="A8" s="6" t="s">
        <v>371</v>
      </c>
      <c r="B8" s="7">
        <v>2191.0515999999998</v>
      </c>
      <c r="C8" s="5">
        <v>88.112852690414002</v>
      </c>
    </row>
    <row r="9" spans="1:3" ht="39.950000000000003" customHeight="1">
      <c r="A9" s="3" t="s">
        <v>372</v>
      </c>
      <c r="B9" s="8">
        <v>24663.972699999998</v>
      </c>
      <c r="C9" s="5">
        <v>-6.4213938990445101</v>
      </c>
    </row>
    <row r="10" spans="1:3" ht="39.950000000000003" customHeight="1">
      <c r="A10" s="6" t="s">
        <v>373</v>
      </c>
      <c r="B10" s="9">
        <v>13986.482099999999</v>
      </c>
      <c r="C10" s="5">
        <v>109.487467618819</v>
      </c>
    </row>
    <row r="11" spans="1:3" ht="39.950000000000003" customHeight="1">
      <c r="A11" s="3" t="s">
        <v>374</v>
      </c>
      <c r="B11" s="9">
        <v>2255.0403999999999</v>
      </c>
      <c r="C11" s="5">
        <v>-33.355025809909598</v>
      </c>
    </row>
    <row r="12" spans="1:3" ht="39.950000000000003" customHeight="1">
      <c r="A12" s="6" t="s">
        <v>375</v>
      </c>
      <c r="B12" s="9">
        <v>2635.5282000000002</v>
      </c>
      <c r="C12" s="5">
        <v>61.2350047085257</v>
      </c>
    </row>
    <row r="13" spans="1:3" ht="39.950000000000003" customHeight="1">
      <c r="A13" s="10" t="s">
        <v>376</v>
      </c>
      <c r="B13" s="9">
        <v>4510.9107000000004</v>
      </c>
      <c r="C13" s="5">
        <v>-18.290186400964501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9" workbookViewId="0">
      <selection activeCell="N92" sqref="N92"/>
    </sheetView>
  </sheetViews>
  <sheetFormatPr defaultColWidth="9" defaultRowHeight="13.5"/>
  <sheetData/>
  <phoneticPr fontId="24" type="noConversion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3" workbookViewId="0">
      <selection activeCell="E7" sqref="E7"/>
    </sheetView>
  </sheetViews>
  <sheetFormatPr defaultColWidth="9" defaultRowHeight="13.5"/>
  <cols>
    <col min="1" max="1" width="32.5" customWidth="1"/>
    <col min="2" max="2" width="12.125" style="195" customWidth="1"/>
    <col min="3" max="3" width="14.875" style="196" customWidth="1"/>
  </cols>
  <sheetData>
    <row r="1" spans="1:3" ht="21">
      <c r="A1" s="281" t="s">
        <v>81</v>
      </c>
      <c r="B1" s="267"/>
      <c r="C1" s="268"/>
    </row>
    <row r="2" spans="1:3" ht="3.75" customHeight="1">
      <c r="A2" s="259"/>
      <c r="B2" s="259"/>
      <c r="C2" s="282"/>
    </row>
    <row r="3" spans="1:3" ht="20.100000000000001" customHeight="1">
      <c r="A3" s="285" t="s">
        <v>1</v>
      </c>
      <c r="B3" s="283" t="s">
        <v>6</v>
      </c>
      <c r="C3" s="284"/>
    </row>
    <row r="4" spans="1:3" ht="20.100000000000001" customHeight="1">
      <c r="A4" s="285"/>
      <c r="B4" s="198" t="s">
        <v>60</v>
      </c>
      <c r="C4" s="197" t="s">
        <v>82</v>
      </c>
    </row>
    <row r="5" spans="1:3" ht="20.100000000000001" customHeight="1">
      <c r="A5" s="199" t="s">
        <v>83</v>
      </c>
      <c r="B5" s="200">
        <v>0</v>
      </c>
      <c r="C5" s="200">
        <v>0</v>
      </c>
    </row>
    <row r="6" spans="1:3" ht="20.100000000000001" customHeight="1">
      <c r="A6" s="199" t="s">
        <v>84</v>
      </c>
      <c r="B6" s="200">
        <v>47.5</v>
      </c>
      <c r="C6" s="200">
        <v>-80.8</v>
      </c>
    </row>
    <row r="7" spans="1:3" ht="20.100000000000001" customHeight="1">
      <c r="A7" s="199" t="s">
        <v>85</v>
      </c>
      <c r="B7" s="200">
        <v>47.5</v>
      </c>
      <c r="C7" s="200">
        <v>-22.2</v>
      </c>
    </row>
    <row r="8" spans="1:3" ht="20.100000000000001" customHeight="1">
      <c r="A8" s="199" t="s">
        <v>86</v>
      </c>
      <c r="B8" s="200">
        <v>9.8000000000000007</v>
      </c>
      <c r="C8" s="200">
        <v>16.899999999999999</v>
      </c>
    </row>
    <row r="9" spans="1:3" ht="20.100000000000001" customHeight="1">
      <c r="A9" s="199" t="s">
        <v>87</v>
      </c>
      <c r="B9" s="200">
        <v>31.4</v>
      </c>
      <c r="C9" s="200">
        <v>12.2</v>
      </c>
    </row>
    <row r="10" spans="1:3" ht="20.100000000000001" customHeight="1">
      <c r="A10" s="199" t="s">
        <v>88</v>
      </c>
      <c r="B10" s="200">
        <v>-39.6</v>
      </c>
      <c r="C10" s="200">
        <v>-41.4</v>
      </c>
    </row>
    <row r="11" spans="1:3" ht="20.100000000000001" customHeight="1">
      <c r="A11" s="199" t="s">
        <v>89</v>
      </c>
      <c r="B11" s="200">
        <v>18.7</v>
      </c>
      <c r="C11" s="200">
        <v>23.3</v>
      </c>
    </row>
    <row r="12" spans="1:3" ht="20.100000000000001" customHeight="1">
      <c r="A12" s="199" t="s">
        <v>90</v>
      </c>
      <c r="B12" s="200">
        <v>-49.2</v>
      </c>
      <c r="C12" s="200">
        <v>-17.899999999999999</v>
      </c>
    </row>
    <row r="13" spans="1:3" ht="20.100000000000001" customHeight="1">
      <c r="A13" s="199" t="s">
        <v>91</v>
      </c>
      <c r="B13" s="200">
        <v>-28.7</v>
      </c>
      <c r="C13" s="200">
        <v>-39.5</v>
      </c>
    </row>
    <row r="14" spans="1:3" ht="20.100000000000001" customHeight="1">
      <c r="A14" s="199" t="s">
        <v>92</v>
      </c>
      <c r="B14" s="200">
        <v>-71.400000000000006</v>
      </c>
      <c r="C14" s="200">
        <v>-59.1</v>
      </c>
    </row>
    <row r="15" spans="1:3" ht="20.100000000000001" customHeight="1">
      <c r="A15" s="199" t="s">
        <v>93</v>
      </c>
      <c r="B15" s="200"/>
      <c r="C15" s="200"/>
    </row>
    <row r="16" spans="1:3" ht="20.100000000000001" customHeight="1">
      <c r="A16" s="199" t="s">
        <v>94</v>
      </c>
      <c r="B16" s="200">
        <v>-35.6</v>
      </c>
      <c r="C16" s="200">
        <v>-47.9</v>
      </c>
    </row>
    <row r="17" spans="1:3" ht="20.100000000000001" customHeight="1">
      <c r="A17" s="199" t="s">
        <v>95</v>
      </c>
      <c r="B17" s="200">
        <v>-24.8</v>
      </c>
      <c r="C17" s="200">
        <v>-19.899999999999999</v>
      </c>
    </row>
    <row r="18" spans="1:3" ht="20.100000000000001" customHeight="1">
      <c r="A18" s="199" t="s">
        <v>96</v>
      </c>
      <c r="B18" s="200">
        <v>-57.7</v>
      </c>
      <c r="C18" s="200">
        <v>-55.3</v>
      </c>
    </row>
    <row r="19" spans="1:3" ht="20.100000000000001" customHeight="1">
      <c r="A19" s="199" t="s">
        <v>97</v>
      </c>
      <c r="B19" s="200">
        <v>-16.2</v>
      </c>
      <c r="C19" s="200">
        <v>5</v>
      </c>
    </row>
    <row r="20" spans="1:3" ht="20.100000000000001" customHeight="1">
      <c r="A20" s="199" t="s">
        <v>98</v>
      </c>
      <c r="B20" s="200">
        <v>19.5</v>
      </c>
      <c r="C20" s="200">
        <v>41.6</v>
      </c>
    </row>
    <row r="21" spans="1:3" ht="20.100000000000001" customHeight="1">
      <c r="A21" s="199" t="s">
        <v>99</v>
      </c>
      <c r="B21" s="200">
        <v>-14.9</v>
      </c>
      <c r="C21" s="200">
        <v>-22.6</v>
      </c>
    </row>
    <row r="22" spans="1:3" ht="20.100000000000001" customHeight="1">
      <c r="A22" s="199" t="s">
        <v>100</v>
      </c>
      <c r="B22" s="200">
        <v>-25.2</v>
      </c>
      <c r="C22" s="200">
        <v>-16.5</v>
      </c>
    </row>
    <row r="23" spans="1:3" ht="20.100000000000001" customHeight="1">
      <c r="A23" s="199" t="s">
        <v>101</v>
      </c>
      <c r="B23" s="200">
        <v>153.6</v>
      </c>
      <c r="C23" s="200">
        <v>-25.9</v>
      </c>
    </row>
    <row r="24" spans="1:3" ht="20.100000000000001" customHeight="1">
      <c r="A24" s="199" t="s">
        <v>102</v>
      </c>
      <c r="B24" s="200">
        <v>-8.1999999999999993</v>
      </c>
      <c r="C24" s="200">
        <v>-15.4</v>
      </c>
    </row>
    <row r="25" spans="1:3" ht="20.100000000000001" customHeight="1">
      <c r="A25" s="199" t="s">
        <v>103</v>
      </c>
      <c r="B25" s="200">
        <v>21.8</v>
      </c>
      <c r="C25" s="200">
        <v>43.7</v>
      </c>
    </row>
    <row r="26" spans="1:3" ht="20.100000000000001" customHeight="1">
      <c r="A26" s="199" t="s">
        <v>104</v>
      </c>
      <c r="B26" s="200">
        <v>30.8</v>
      </c>
      <c r="C26" s="200">
        <v>12.3</v>
      </c>
    </row>
    <row r="27" spans="1:3" ht="20.100000000000001" customHeight="1">
      <c r="A27" s="199" t="s">
        <v>105</v>
      </c>
      <c r="B27" s="200">
        <v>-14.1</v>
      </c>
      <c r="C27" s="200">
        <v>-3.5</v>
      </c>
    </row>
    <row r="28" spans="1:3" ht="20.100000000000001" customHeight="1">
      <c r="A28" s="199" t="s">
        <v>106</v>
      </c>
      <c r="B28" s="200"/>
      <c r="C28" s="200"/>
    </row>
    <row r="29" spans="1:3" ht="20.100000000000001" customHeight="1">
      <c r="A29" s="199" t="s">
        <v>107</v>
      </c>
      <c r="B29" s="200">
        <v>-51.1</v>
      </c>
      <c r="C29" s="200">
        <v>-35</v>
      </c>
    </row>
    <row r="30" spans="1:3" ht="20.100000000000001" customHeight="1">
      <c r="A30" s="199" t="s">
        <v>108</v>
      </c>
      <c r="B30" s="200">
        <v>77.8</v>
      </c>
      <c r="C30" s="200">
        <v>56.6</v>
      </c>
    </row>
    <row r="31" spans="1:3" ht="20.100000000000001" customHeight="1">
      <c r="A31" s="199" t="s">
        <v>109</v>
      </c>
      <c r="B31" s="200">
        <v>-34.9</v>
      </c>
      <c r="C31" s="200">
        <v>1.6</v>
      </c>
    </row>
    <row r="32" spans="1:3" ht="20.100000000000001" customHeight="1">
      <c r="A32" s="199" t="s">
        <v>110</v>
      </c>
      <c r="B32" s="200">
        <v>-13.5</v>
      </c>
      <c r="C32" s="200">
        <v>3.4</v>
      </c>
    </row>
    <row r="33" spans="1:3" ht="20.100000000000001" customHeight="1">
      <c r="A33" s="199" t="s">
        <v>111</v>
      </c>
      <c r="B33" s="200">
        <v>-2.6</v>
      </c>
      <c r="C33" s="200">
        <v>-32.6</v>
      </c>
    </row>
    <row r="34" spans="1:3" ht="20.100000000000001" customHeight="1">
      <c r="A34" s="199" t="s">
        <v>112</v>
      </c>
      <c r="B34" s="200">
        <v>-13.6</v>
      </c>
      <c r="C34" s="200">
        <v>-13</v>
      </c>
    </row>
    <row r="35" spans="1:3" ht="20.100000000000001" customHeight="1">
      <c r="A35" s="199" t="s">
        <v>113</v>
      </c>
      <c r="B35" s="200">
        <v>-66</v>
      </c>
      <c r="C35" s="200">
        <v>-11.9</v>
      </c>
    </row>
    <row r="36" spans="1:3">
      <c r="A36" s="199" t="s">
        <v>114</v>
      </c>
      <c r="B36" s="200">
        <v>7.4</v>
      </c>
      <c r="C36" s="200">
        <v>-9.6999999999999993</v>
      </c>
    </row>
  </sheetData>
  <mergeCells count="4">
    <mergeCell ref="A1:C1"/>
    <mergeCell ref="A2:C2"/>
    <mergeCell ref="B3:C3"/>
    <mergeCell ref="A3:A4"/>
  </mergeCells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5" zoomScale="115" zoomScaleNormal="115" workbookViewId="0">
      <selection activeCell="G17" sqref="G17"/>
    </sheetView>
  </sheetViews>
  <sheetFormatPr defaultColWidth="9" defaultRowHeight="13.5"/>
  <cols>
    <col min="1" max="1" width="24" customWidth="1"/>
    <col min="2" max="2" width="9.625" customWidth="1"/>
    <col min="3" max="3" width="15.25" style="181" customWidth="1"/>
    <col min="4" max="4" width="11.625" style="182" customWidth="1"/>
  </cols>
  <sheetData>
    <row r="1" spans="1:4" ht="21">
      <c r="A1" s="281" t="s">
        <v>115</v>
      </c>
      <c r="B1" s="281"/>
      <c r="C1" s="286"/>
      <c r="D1" s="287"/>
    </row>
    <row r="2" spans="1:4" ht="3.75" customHeight="1">
      <c r="A2" s="269"/>
      <c r="B2" s="269"/>
      <c r="C2" s="288"/>
      <c r="D2" s="289"/>
    </row>
    <row r="3" spans="1:4" ht="20.100000000000001" customHeight="1">
      <c r="A3" s="277" t="s">
        <v>1</v>
      </c>
      <c r="B3" s="292" t="s">
        <v>2</v>
      </c>
      <c r="C3" s="290" t="s">
        <v>3</v>
      </c>
      <c r="D3" s="291"/>
    </row>
    <row r="4" spans="1:4" ht="20.100000000000001" customHeight="1">
      <c r="A4" s="278"/>
      <c r="B4" s="293"/>
      <c r="C4" s="183" t="s">
        <v>116</v>
      </c>
      <c r="D4" s="184" t="s">
        <v>6</v>
      </c>
    </row>
    <row r="5" spans="1:4" ht="18" customHeight="1">
      <c r="A5" s="58" t="s">
        <v>117</v>
      </c>
      <c r="B5" s="185" t="s">
        <v>55</v>
      </c>
      <c r="C5" s="5">
        <v>31490.86</v>
      </c>
      <c r="D5" s="186">
        <v>-37.9</v>
      </c>
    </row>
    <row r="6" spans="1:4" ht="18" customHeight="1">
      <c r="A6" s="61" t="s">
        <v>118</v>
      </c>
      <c r="B6" s="55" t="s">
        <v>119</v>
      </c>
      <c r="C6" s="187" t="s">
        <v>120</v>
      </c>
      <c r="D6" s="188">
        <v>-100</v>
      </c>
    </row>
    <row r="7" spans="1:4" ht="18" customHeight="1">
      <c r="A7" s="58" t="s">
        <v>121</v>
      </c>
      <c r="B7" s="185" t="s">
        <v>119</v>
      </c>
      <c r="C7" s="187">
        <v>0.33041999999999999</v>
      </c>
      <c r="D7" s="188">
        <v>-59.6</v>
      </c>
    </row>
    <row r="8" spans="1:4" ht="18" customHeight="1">
      <c r="A8" s="61" t="s">
        <v>122</v>
      </c>
      <c r="B8" s="55" t="s">
        <v>123</v>
      </c>
      <c r="C8" s="187">
        <v>10600</v>
      </c>
      <c r="D8" s="188">
        <v>2.4</v>
      </c>
    </row>
    <row r="9" spans="1:4" ht="18" customHeight="1">
      <c r="A9" s="58" t="s">
        <v>124</v>
      </c>
      <c r="B9" s="185" t="s">
        <v>123</v>
      </c>
      <c r="C9" s="187">
        <v>2165</v>
      </c>
      <c r="D9" s="188">
        <v>-34</v>
      </c>
    </row>
    <row r="10" spans="1:4" ht="18" customHeight="1">
      <c r="A10" s="58" t="s">
        <v>125</v>
      </c>
      <c r="B10" s="185" t="s">
        <v>126</v>
      </c>
      <c r="C10" s="187">
        <v>4050.2</v>
      </c>
      <c r="D10" s="188">
        <v>-49.9</v>
      </c>
    </row>
    <row r="11" spans="1:4" ht="18" customHeight="1">
      <c r="A11" s="61" t="s">
        <v>127</v>
      </c>
      <c r="B11" s="55" t="s">
        <v>126</v>
      </c>
      <c r="C11" s="187">
        <v>4050.2</v>
      </c>
      <c r="D11" s="188">
        <v>-49.9</v>
      </c>
    </row>
    <row r="12" spans="1:4" ht="18" customHeight="1">
      <c r="A12" s="58" t="s">
        <v>128</v>
      </c>
      <c r="B12" s="185" t="s">
        <v>123</v>
      </c>
      <c r="C12" s="187">
        <v>25441</v>
      </c>
      <c r="D12" s="188">
        <v>49.3</v>
      </c>
    </row>
    <row r="13" spans="1:4" ht="18" customHeight="1">
      <c r="A13" s="61" t="s">
        <v>129</v>
      </c>
      <c r="B13" s="55" t="s">
        <v>123</v>
      </c>
      <c r="C13" s="187">
        <v>1201.4000000000001</v>
      </c>
      <c r="D13" s="188">
        <v>15.3</v>
      </c>
    </row>
    <row r="14" spans="1:4" ht="18" customHeight="1">
      <c r="A14" s="58" t="s">
        <v>130</v>
      </c>
      <c r="B14" s="185" t="s">
        <v>123</v>
      </c>
      <c r="C14" s="187">
        <v>2268</v>
      </c>
      <c r="D14" s="188">
        <v>-56.5</v>
      </c>
    </row>
    <row r="15" spans="1:4" ht="18" customHeight="1">
      <c r="A15" s="61" t="s">
        <v>131</v>
      </c>
      <c r="B15" s="55" t="s">
        <v>132</v>
      </c>
      <c r="C15" s="187">
        <v>10</v>
      </c>
      <c r="D15" s="188">
        <v>-69.900000000000006</v>
      </c>
    </row>
    <row r="16" spans="1:4" ht="18" customHeight="1">
      <c r="A16" s="58" t="s">
        <v>133</v>
      </c>
      <c r="B16" s="185" t="s">
        <v>134</v>
      </c>
      <c r="C16" s="187">
        <v>16.600000000000001</v>
      </c>
      <c r="D16" s="188">
        <v>-31.7</v>
      </c>
    </row>
    <row r="17" spans="1:4" ht="18" customHeight="1">
      <c r="A17" s="61" t="s">
        <v>135</v>
      </c>
      <c r="B17" s="189" t="s">
        <v>123</v>
      </c>
      <c r="C17" s="187">
        <v>40.4</v>
      </c>
      <c r="D17" s="188">
        <v>-16.7</v>
      </c>
    </row>
    <row r="18" spans="1:4" ht="18" customHeight="1">
      <c r="A18" s="58" t="s">
        <v>136</v>
      </c>
      <c r="B18" s="185" t="s">
        <v>119</v>
      </c>
      <c r="C18" s="187">
        <v>8.85914</v>
      </c>
      <c r="D18" s="188">
        <v>15.3</v>
      </c>
    </row>
    <row r="19" spans="1:4" ht="18" customHeight="1">
      <c r="A19" s="61" t="s">
        <v>137</v>
      </c>
      <c r="B19" s="55" t="s">
        <v>119</v>
      </c>
      <c r="C19" s="187">
        <v>2.4325999999999999</v>
      </c>
      <c r="D19" s="188">
        <v>10.9</v>
      </c>
    </row>
    <row r="20" spans="1:4" ht="18" customHeight="1">
      <c r="A20" s="58" t="s">
        <v>138</v>
      </c>
      <c r="B20" s="185" t="s">
        <v>123</v>
      </c>
      <c r="C20" s="187">
        <v>1454.7</v>
      </c>
      <c r="D20" s="188">
        <v>20.9</v>
      </c>
    </row>
    <row r="21" spans="1:4" ht="18" customHeight="1">
      <c r="A21" s="61" t="s">
        <v>139</v>
      </c>
      <c r="B21" s="55" t="s">
        <v>119</v>
      </c>
      <c r="C21" s="187">
        <v>25.4985</v>
      </c>
      <c r="D21" s="188">
        <v>-51.8</v>
      </c>
    </row>
    <row r="22" spans="1:4" ht="18" customHeight="1">
      <c r="A22" s="58" t="s">
        <v>140</v>
      </c>
      <c r="B22" s="185" t="s">
        <v>119</v>
      </c>
      <c r="C22" s="187">
        <v>43.908299999999997</v>
      </c>
      <c r="D22" s="188">
        <v>-31</v>
      </c>
    </row>
    <row r="23" spans="1:4" ht="18" customHeight="1">
      <c r="A23" s="61" t="s">
        <v>141</v>
      </c>
      <c r="B23" s="55" t="s">
        <v>142</v>
      </c>
      <c r="C23" s="187">
        <v>88.511619999999994</v>
      </c>
      <c r="D23" s="188">
        <v>-20.3</v>
      </c>
    </row>
    <row r="24" spans="1:4" ht="18" customHeight="1">
      <c r="A24" s="58" t="s">
        <v>143</v>
      </c>
      <c r="B24" s="185" t="s">
        <v>144</v>
      </c>
      <c r="C24" s="187">
        <v>16.5715</v>
      </c>
      <c r="D24" s="188">
        <v>-46.4</v>
      </c>
    </row>
    <row r="25" spans="1:4" ht="18" customHeight="1">
      <c r="A25" s="61" t="s">
        <v>145</v>
      </c>
      <c r="B25" s="55" t="s">
        <v>123</v>
      </c>
      <c r="C25" s="187">
        <v>5645</v>
      </c>
      <c r="D25" s="188">
        <v>10.199999999999999</v>
      </c>
    </row>
    <row r="26" spans="1:4" ht="18" customHeight="1">
      <c r="A26" s="58" t="s">
        <v>146</v>
      </c>
      <c r="B26" s="185" t="s">
        <v>132</v>
      </c>
      <c r="C26" s="187">
        <v>472.0181</v>
      </c>
      <c r="D26" s="188">
        <v>-37.6</v>
      </c>
    </row>
    <row r="27" spans="1:4" ht="18" customHeight="1">
      <c r="A27" s="66" t="s">
        <v>147</v>
      </c>
      <c r="B27" s="190" t="s">
        <v>119</v>
      </c>
      <c r="C27" s="187">
        <v>4.5372399999999997</v>
      </c>
      <c r="D27" s="188">
        <v>28.2</v>
      </c>
    </row>
    <row r="28" spans="1:4" ht="18" customHeight="1">
      <c r="A28" s="58" t="s">
        <v>148</v>
      </c>
      <c r="B28" s="185" t="s">
        <v>119</v>
      </c>
      <c r="C28" s="187">
        <v>6.5876900000000003</v>
      </c>
      <c r="D28" s="188">
        <v>-18.2</v>
      </c>
    </row>
    <row r="29" spans="1:4" ht="18" customHeight="1">
      <c r="A29" s="66" t="s">
        <v>149</v>
      </c>
      <c r="B29" s="190" t="s">
        <v>123</v>
      </c>
      <c r="C29" s="187">
        <v>5075.5</v>
      </c>
      <c r="D29" s="188">
        <v>103.6</v>
      </c>
    </row>
    <row r="30" spans="1:4" ht="18" customHeight="1">
      <c r="A30" s="58" t="s">
        <v>150</v>
      </c>
      <c r="B30" s="185" t="s">
        <v>151</v>
      </c>
      <c r="C30" s="187">
        <v>910</v>
      </c>
      <c r="D30" s="188">
        <v>1.8</v>
      </c>
    </row>
    <row r="31" spans="1:4" ht="18" customHeight="1">
      <c r="A31" s="66" t="s">
        <v>152</v>
      </c>
      <c r="B31" s="190" t="s">
        <v>153</v>
      </c>
      <c r="C31" s="187">
        <v>20928.099999999999</v>
      </c>
      <c r="D31" s="188">
        <v>-32.6</v>
      </c>
    </row>
    <row r="32" spans="1:4" ht="18" customHeight="1">
      <c r="A32" s="58" t="s">
        <v>154</v>
      </c>
      <c r="B32" s="185" t="s">
        <v>155</v>
      </c>
      <c r="C32" s="187" t="s">
        <v>120</v>
      </c>
      <c r="D32" s="188">
        <v>-100</v>
      </c>
    </row>
    <row r="33" spans="1:4" ht="18" customHeight="1">
      <c r="A33" s="66" t="s">
        <v>156</v>
      </c>
      <c r="B33" s="190" t="s">
        <v>157</v>
      </c>
      <c r="C33" s="187">
        <v>1478.4476999999999</v>
      </c>
      <c r="D33" s="188">
        <v>-24.6</v>
      </c>
    </row>
    <row r="34" spans="1:4" ht="18" customHeight="1">
      <c r="A34" s="58" t="s">
        <v>158</v>
      </c>
      <c r="B34" s="185" t="s">
        <v>159</v>
      </c>
      <c r="C34" s="187">
        <v>2.5202</v>
      </c>
      <c r="D34" s="188">
        <v>-58.6</v>
      </c>
    </row>
    <row r="35" spans="1:4" ht="18" customHeight="1">
      <c r="A35" s="61" t="s">
        <v>160</v>
      </c>
      <c r="B35" s="55" t="s">
        <v>159</v>
      </c>
      <c r="C35" s="187" t="s">
        <v>120</v>
      </c>
      <c r="D35" s="188">
        <v>-100</v>
      </c>
    </row>
    <row r="36" spans="1:4" ht="18" customHeight="1">
      <c r="A36" s="68" t="s">
        <v>161</v>
      </c>
      <c r="B36" s="191" t="s">
        <v>162</v>
      </c>
      <c r="C36" s="187">
        <v>273.89999999999998</v>
      </c>
      <c r="D36" s="188">
        <v>62</v>
      </c>
    </row>
    <row r="37" spans="1:4" ht="18" customHeight="1">
      <c r="A37" s="69" t="s">
        <v>163</v>
      </c>
      <c r="B37" s="192" t="s">
        <v>142</v>
      </c>
      <c r="C37" s="193">
        <v>2981.1</v>
      </c>
      <c r="D37" s="194">
        <v>11.3</v>
      </c>
    </row>
  </sheetData>
  <mergeCells count="5">
    <mergeCell ref="A1:D1"/>
    <mergeCell ref="A2:D2"/>
    <mergeCell ref="C3:D3"/>
    <mergeCell ref="A3:A4"/>
    <mergeCell ref="B3:B4"/>
  </mergeCells>
  <phoneticPr fontId="24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6" sqref="F16"/>
    </sheetView>
  </sheetViews>
  <sheetFormatPr defaultColWidth="9"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6" width="12.625"/>
    <col min="11" max="11" width="12.625"/>
  </cols>
  <sheetData>
    <row r="1" spans="1:4" ht="24.75" customHeight="1">
      <c r="A1" s="294" t="s">
        <v>164</v>
      </c>
      <c r="B1" s="294"/>
      <c r="C1" s="294"/>
      <c r="D1" s="294"/>
    </row>
    <row r="2" spans="1:4" ht="3.75" customHeight="1">
      <c r="A2" s="295"/>
      <c r="B2" s="295"/>
      <c r="C2" s="295"/>
      <c r="D2" s="295"/>
    </row>
    <row r="3" spans="1:4" ht="20.100000000000001" customHeight="1">
      <c r="A3" s="298" t="s">
        <v>1</v>
      </c>
      <c r="B3" s="300" t="s">
        <v>2</v>
      </c>
      <c r="C3" s="296" t="s">
        <v>3</v>
      </c>
      <c r="D3" s="297"/>
    </row>
    <row r="4" spans="1:4" ht="20.100000000000001" customHeight="1">
      <c r="A4" s="299"/>
      <c r="B4" s="301"/>
      <c r="C4" s="159" t="s">
        <v>5</v>
      </c>
      <c r="D4" s="160" t="s">
        <v>6</v>
      </c>
    </row>
    <row r="5" spans="1:4" ht="21" customHeight="1">
      <c r="A5" s="161" t="s">
        <v>58</v>
      </c>
      <c r="B5" s="162" t="s">
        <v>57</v>
      </c>
      <c r="C5" s="64">
        <v>4.7770450000000002</v>
      </c>
      <c r="D5" s="60">
        <v>5.5825174856550603</v>
      </c>
    </row>
    <row r="6" spans="1:4" ht="21" customHeight="1">
      <c r="A6" s="163" t="s">
        <v>165</v>
      </c>
      <c r="B6" s="158" t="s">
        <v>119</v>
      </c>
      <c r="C6" s="164">
        <v>558.4</v>
      </c>
      <c r="D6" s="87">
        <v>3.50109506531098</v>
      </c>
    </row>
    <row r="7" spans="1:4" ht="21" customHeight="1">
      <c r="A7" s="161" t="s">
        <v>166</v>
      </c>
      <c r="B7" s="162" t="s">
        <v>119</v>
      </c>
      <c r="C7" s="64">
        <v>550.70000000000005</v>
      </c>
      <c r="D7" s="60">
        <v>3.6148935261482298</v>
      </c>
    </row>
    <row r="8" spans="1:4" ht="21" customHeight="1">
      <c r="A8" s="163" t="s">
        <v>167</v>
      </c>
      <c r="B8" s="158" t="s">
        <v>119</v>
      </c>
      <c r="C8" s="164">
        <v>7.7</v>
      </c>
      <c r="D8" s="87">
        <v>-4.0366903874674298</v>
      </c>
    </row>
    <row r="9" spans="1:4" ht="21" customHeight="1">
      <c r="A9" s="161" t="s">
        <v>168</v>
      </c>
      <c r="B9" s="162" t="s">
        <v>57</v>
      </c>
      <c r="C9" s="64">
        <v>4.3367100000000001</v>
      </c>
      <c r="D9" s="60">
        <v>3.0947024654808302</v>
      </c>
    </row>
    <row r="10" spans="1:4" ht="21" customHeight="1">
      <c r="A10" s="163" t="s">
        <v>166</v>
      </c>
      <c r="B10" s="158" t="s">
        <v>57</v>
      </c>
      <c r="C10" s="164">
        <v>3.94319</v>
      </c>
      <c r="D10" s="87">
        <v>3.40055721325436</v>
      </c>
    </row>
    <row r="11" spans="1:4" ht="21" customHeight="1">
      <c r="A11" s="161" t="s">
        <v>167</v>
      </c>
      <c r="B11" s="162" t="s">
        <v>57</v>
      </c>
      <c r="C11" s="165">
        <v>0.39351999999999998</v>
      </c>
      <c r="D11" s="166">
        <v>0.12697286864871099</v>
      </c>
    </row>
    <row r="12" spans="1:4" ht="21" customHeight="1">
      <c r="A12" s="163" t="s">
        <v>169</v>
      </c>
      <c r="B12" s="158" t="s">
        <v>170</v>
      </c>
      <c r="C12" s="167">
        <v>793.9</v>
      </c>
      <c r="D12" s="168">
        <v>20.732393509436299</v>
      </c>
    </row>
    <row r="13" spans="1:4" ht="21" customHeight="1">
      <c r="A13" s="169" t="s">
        <v>166</v>
      </c>
      <c r="B13" s="170" t="s">
        <v>170</v>
      </c>
      <c r="C13" s="165">
        <v>708.8</v>
      </c>
      <c r="D13" s="166">
        <v>9.2950101770184403</v>
      </c>
    </row>
    <row r="14" spans="1:4" ht="21" customHeight="1">
      <c r="A14" s="163" t="s">
        <v>167</v>
      </c>
      <c r="B14" s="158" t="s">
        <v>170</v>
      </c>
      <c r="C14" s="167">
        <v>85.1</v>
      </c>
      <c r="D14" s="168">
        <v>840.33149171270702</v>
      </c>
    </row>
    <row r="15" spans="1:4" ht="21" customHeight="1">
      <c r="A15" s="161" t="s">
        <v>171</v>
      </c>
      <c r="B15" s="162" t="s">
        <v>172</v>
      </c>
      <c r="C15" s="165">
        <v>4.2333100000000004</v>
      </c>
      <c r="D15" s="166">
        <v>35.459201223619303</v>
      </c>
    </row>
    <row r="16" spans="1:4" ht="21" customHeight="1">
      <c r="A16" s="163" t="s">
        <v>166</v>
      </c>
      <c r="B16" s="158" t="s">
        <v>172</v>
      </c>
      <c r="C16" s="167">
        <v>4.1908000000000003</v>
      </c>
      <c r="D16" s="168">
        <v>34.682904803148197</v>
      </c>
    </row>
    <row r="17" spans="1:6" ht="21" customHeight="1">
      <c r="A17" s="161" t="s">
        <v>167</v>
      </c>
      <c r="B17" s="162" t="s">
        <v>172</v>
      </c>
      <c r="C17" s="165">
        <v>4.2509999999999999E-2</v>
      </c>
      <c r="D17" s="166">
        <v>213.726937269373</v>
      </c>
    </row>
    <row r="18" spans="1:6" ht="21" customHeight="1">
      <c r="A18" s="171" t="s">
        <v>53</v>
      </c>
      <c r="B18" s="158" t="s">
        <v>8</v>
      </c>
      <c r="C18" s="172">
        <v>102920.262493437</v>
      </c>
      <c r="D18" s="172">
        <v>20.9700969815894</v>
      </c>
      <c r="E18" s="180"/>
      <c r="F18" s="5"/>
    </row>
    <row r="19" spans="1:6" ht="21" customHeight="1">
      <c r="A19" s="173" t="s">
        <v>173</v>
      </c>
      <c r="B19" s="162" t="s">
        <v>8</v>
      </c>
      <c r="C19" s="174">
        <v>18888.516742</v>
      </c>
      <c r="D19" s="174">
        <v>11.921517603868701</v>
      </c>
      <c r="E19" s="5"/>
      <c r="F19" s="5"/>
    </row>
    <row r="20" spans="1:6" ht="21" customHeight="1">
      <c r="A20" s="175" t="s">
        <v>174</v>
      </c>
      <c r="B20" s="176" t="s">
        <v>8</v>
      </c>
      <c r="C20" s="177">
        <v>84031.745751437105</v>
      </c>
      <c r="D20" s="177">
        <v>17.268036872721801</v>
      </c>
      <c r="E20" s="5"/>
      <c r="F20" s="5"/>
    </row>
    <row r="21" spans="1:6">
      <c r="A21" s="178"/>
      <c r="B21" s="179"/>
      <c r="C21" s="179"/>
      <c r="D21" s="179"/>
      <c r="F21" s="179"/>
    </row>
  </sheetData>
  <mergeCells count="5">
    <mergeCell ref="A1:D1"/>
    <mergeCell ref="A2:D2"/>
    <mergeCell ref="C3:D3"/>
    <mergeCell ref="A3:A4"/>
    <mergeCell ref="B3:B4"/>
  </mergeCells>
  <phoneticPr fontId="24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G26" sqref="G26"/>
    </sheetView>
  </sheetViews>
  <sheetFormatPr defaultColWidth="9" defaultRowHeight="14.1" customHeight="1"/>
  <cols>
    <col min="1" max="1" width="29.875" customWidth="1"/>
    <col min="2" max="2" width="16.875" style="5" customWidth="1"/>
    <col min="3" max="3" width="12.125" style="5" customWidth="1"/>
  </cols>
  <sheetData>
    <row r="1" spans="1:3" ht="14.1" customHeight="1">
      <c r="A1" s="267" t="s">
        <v>19</v>
      </c>
      <c r="B1" s="294"/>
      <c r="C1" s="294"/>
    </row>
    <row r="2" spans="1:3" ht="14.1" customHeight="1">
      <c r="A2" s="269"/>
      <c r="B2" s="295"/>
      <c r="C2" s="295"/>
    </row>
    <row r="3" spans="1:3" ht="14.1" customHeight="1">
      <c r="A3" s="277" t="s">
        <v>1</v>
      </c>
      <c r="B3" s="302" t="s">
        <v>175</v>
      </c>
      <c r="C3" s="303"/>
    </row>
    <row r="4" spans="1:3" ht="14.1" customHeight="1">
      <c r="A4" s="304"/>
      <c r="B4" s="144" t="s">
        <v>176</v>
      </c>
      <c r="C4" s="145" t="s">
        <v>6</v>
      </c>
    </row>
    <row r="5" spans="1:3" ht="14.1" customHeight="1">
      <c r="A5" s="146" t="s">
        <v>19</v>
      </c>
      <c r="B5" s="147">
        <v>162988.4</v>
      </c>
      <c r="C5" s="148">
        <v>5.88</v>
      </c>
    </row>
    <row r="6" spans="1:3" ht="14.1" customHeight="1">
      <c r="A6" s="149" t="s">
        <v>177</v>
      </c>
      <c r="B6" s="150" t="s">
        <v>17</v>
      </c>
      <c r="C6" s="151" t="s">
        <v>17</v>
      </c>
    </row>
    <row r="7" spans="1:3" ht="14.1" customHeight="1">
      <c r="A7" s="146" t="s">
        <v>178</v>
      </c>
      <c r="B7" s="152">
        <v>8459</v>
      </c>
      <c r="C7" s="148">
        <v>-9.35</v>
      </c>
    </row>
    <row r="8" spans="1:3" ht="14.1" customHeight="1">
      <c r="A8" s="149" t="s">
        <v>179</v>
      </c>
      <c r="B8" s="153">
        <v>298.5</v>
      </c>
      <c r="C8" s="148">
        <v>36.299999999999997</v>
      </c>
    </row>
    <row r="9" spans="1:3" ht="14.1" customHeight="1">
      <c r="A9" s="146" t="s">
        <v>180</v>
      </c>
      <c r="B9" s="152">
        <v>0</v>
      </c>
      <c r="C9" s="148" t="s">
        <v>120</v>
      </c>
    </row>
    <row r="10" spans="1:3" ht="14.1" customHeight="1">
      <c r="A10" s="149" t="s">
        <v>181</v>
      </c>
      <c r="B10" s="153">
        <v>13386</v>
      </c>
      <c r="C10" s="148">
        <v>19.059999999999999</v>
      </c>
    </row>
    <row r="11" spans="1:3" ht="14.1" customHeight="1">
      <c r="A11" s="146" t="s">
        <v>182</v>
      </c>
      <c r="B11" s="152">
        <v>66146.2</v>
      </c>
      <c r="C11" s="148">
        <v>3.96</v>
      </c>
    </row>
    <row r="12" spans="1:3" ht="14.1" customHeight="1">
      <c r="A12" s="149" t="s">
        <v>183</v>
      </c>
      <c r="B12" s="153">
        <v>7383.4</v>
      </c>
      <c r="C12" s="148">
        <v>-13.57</v>
      </c>
    </row>
    <row r="13" spans="1:3" ht="14.1" customHeight="1">
      <c r="A13" s="146" t="s">
        <v>184</v>
      </c>
      <c r="B13" s="152">
        <v>567</v>
      </c>
      <c r="C13" s="148">
        <v>-25.73</v>
      </c>
    </row>
    <row r="14" spans="1:3" ht="14.1" customHeight="1">
      <c r="A14" s="149" t="s">
        <v>185</v>
      </c>
      <c r="B14" s="154">
        <v>2217.9</v>
      </c>
      <c r="C14" s="148">
        <v>-9.01</v>
      </c>
    </row>
    <row r="15" spans="1:3" ht="14.1" customHeight="1">
      <c r="A15" s="146" t="s">
        <v>186</v>
      </c>
      <c r="B15" s="152">
        <v>414.6</v>
      </c>
      <c r="C15" s="148">
        <v>-14.78</v>
      </c>
    </row>
    <row r="16" spans="1:3" ht="14.1" customHeight="1">
      <c r="A16" s="149" t="s">
        <v>187</v>
      </c>
      <c r="B16" s="154">
        <v>24490.6</v>
      </c>
      <c r="C16" s="148">
        <v>20.56</v>
      </c>
    </row>
    <row r="17" spans="1:3" ht="14.1" customHeight="1">
      <c r="A17" s="146" t="s">
        <v>188</v>
      </c>
      <c r="B17" s="152">
        <v>1543.1</v>
      </c>
      <c r="C17" s="148">
        <v>-10.199999999999999</v>
      </c>
    </row>
    <row r="18" spans="1:3" ht="14.1" customHeight="1">
      <c r="A18" s="149" t="s">
        <v>189</v>
      </c>
      <c r="B18" s="154">
        <v>6523.5</v>
      </c>
      <c r="C18" s="148">
        <v>-4.96</v>
      </c>
    </row>
    <row r="19" spans="1:3" ht="14.1" customHeight="1">
      <c r="A19" s="146" t="s">
        <v>190</v>
      </c>
      <c r="B19" s="152">
        <v>2561</v>
      </c>
      <c r="C19" s="148">
        <v>-5.63</v>
      </c>
    </row>
    <row r="20" spans="1:3" ht="14.1" customHeight="1">
      <c r="A20" s="149" t="s">
        <v>191</v>
      </c>
      <c r="B20" s="154">
        <v>2416.1</v>
      </c>
      <c r="C20" s="148">
        <v>190.01</v>
      </c>
    </row>
    <row r="21" spans="1:3" ht="14.1" customHeight="1">
      <c r="A21" s="146" t="s">
        <v>192</v>
      </c>
      <c r="B21" s="152">
        <v>3101.3</v>
      </c>
      <c r="C21" s="148">
        <v>5.72</v>
      </c>
    </row>
    <row r="22" spans="1:3" ht="14.1" customHeight="1">
      <c r="A22" s="149" t="s">
        <v>193</v>
      </c>
      <c r="B22" s="154">
        <v>76.900000000000006</v>
      </c>
      <c r="C22" s="148">
        <v>-26.2</v>
      </c>
    </row>
    <row r="23" spans="1:3" ht="14.1" customHeight="1">
      <c r="A23" s="146" t="s">
        <v>194</v>
      </c>
      <c r="B23" s="152">
        <v>5371</v>
      </c>
      <c r="C23" s="148">
        <v>20.260000000000002</v>
      </c>
    </row>
    <row r="24" spans="1:3" ht="14.1" customHeight="1">
      <c r="A24" s="149" t="s">
        <v>195</v>
      </c>
      <c r="B24" s="154">
        <v>468.1</v>
      </c>
      <c r="C24" s="148">
        <v>60.69</v>
      </c>
    </row>
    <row r="25" spans="1:3" ht="14.1" customHeight="1">
      <c r="A25" s="146" t="s">
        <v>196</v>
      </c>
      <c r="B25" s="152">
        <v>9802.2000000000007</v>
      </c>
      <c r="C25" s="148">
        <v>-4.99</v>
      </c>
    </row>
    <row r="26" spans="1:3" ht="14.1" customHeight="1">
      <c r="A26" s="149" t="s">
        <v>197</v>
      </c>
      <c r="B26" s="154">
        <v>4219.5</v>
      </c>
      <c r="C26" s="148">
        <v>0.1</v>
      </c>
    </row>
    <row r="27" spans="1:3" ht="14.1" customHeight="1">
      <c r="A27" s="146" t="s">
        <v>198</v>
      </c>
      <c r="B27" s="152">
        <v>273</v>
      </c>
      <c r="C27" s="148">
        <v>4.08</v>
      </c>
    </row>
    <row r="28" spans="1:3" ht="14.1" customHeight="1">
      <c r="A28" s="155" t="s">
        <v>199</v>
      </c>
      <c r="B28" s="153">
        <v>2729.1</v>
      </c>
      <c r="C28" s="148">
        <v>63.1</v>
      </c>
    </row>
    <row r="29" spans="1:3" ht="14.1" customHeight="1">
      <c r="A29" s="156" t="s">
        <v>200</v>
      </c>
      <c r="B29" s="157">
        <v>20.2</v>
      </c>
      <c r="C29" s="148">
        <v>-52.58</v>
      </c>
    </row>
    <row r="30" spans="1:3" ht="14.1" customHeight="1">
      <c r="A30" s="156" t="s">
        <v>201</v>
      </c>
      <c r="B30" s="157">
        <v>520.20000000000005</v>
      </c>
      <c r="C30" s="148">
        <v>-2.2200000000000002</v>
      </c>
    </row>
    <row r="31" spans="1:3" ht="14.1" customHeight="1">
      <c r="A31" s="156" t="s">
        <v>202</v>
      </c>
      <c r="B31" s="157">
        <v>13844</v>
      </c>
      <c r="C31" s="148">
        <v>2.75</v>
      </c>
    </row>
  </sheetData>
  <mergeCells count="4">
    <mergeCell ref="A1:C1"/>
    <mergeCell ref="A2:C2"/>
    <mergeCell ref="B3:C3"/>
    <mergeCell ref="A3:A4"/>
  </mergeCells>
  <phoneticPr fontId="2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D8" sqref="D8"/>
    </sheetView>
  </sheetViews>
  <sheetFormatPr defaultColWidth="9" defaultRowHeight="13.5"/>
  <cols>
    <col min="1" max="1" width="27.875" customWidth="1"/>
    <col min="2" max="2" width="24.5" customWidth="1"/>
    <col min="3" max="3" width="7.125" customWidth="1"/>
  </cols>
  <sheetData>
    <row r="1" spans="1:3" ht="24.75" customHeight="1">
      <c r="A1" s="267" t="s">
        <v>20</v>
      </c>
      <c r="B1" s="267"/>
    </row>
    <row r="2" spans="1:3" ht="3.75" customHeight="1">
      <c r="A2" s="305"/>
      <c r="B2" s="305"/>
    </row>
    <row r="3" spans="1:3" ht="20.100000000000001" customHeight="1">
      <c r="A3" s="306" t="s">
        <v>1</v>
      </c>
      <c r="B3" s="137" t="s">
        <v>6</v>
      </c>
      <c r="C3" s="26"/>
    </row>
    <row r="4" spans="1:3" ht="20.100000000000001" customHeight="1">
      <c r="A4" s="307"/>
      <c r="B4" s="138" t="s">
        <v>3</v>
      </c>
      <c r="C4" s="26"/>
    </row>
    <row r="5" spans="1:3" ht="21" customHeight="1">
      <c r="A5" s="139" t="s">
        <v>21</v>
      </c>
      <c r="B5" s="121">
        <v>1.3</v>
      </c>
      <c r="C5" s="26"/>
    </row>
    <row r="6" spans="1:3" ht="21" customHeight="1">
      <c r="A6" s="116" t="s">
        <v>203</v>
      </c>
      <c r="B6" s="117"/>
      <c r="C6" s="26"/>
    </row>
    <row r="7" spans="1:3" ht="21" customHeight="1">
      <c r="A7" s="114" t="s">
        <v>204</v>
      </c>
      <c r="B7" s="130">
        <v>36</v>
      </c>
      <c r="C7" s="26"/>
    </row>
    <row r="8" spans="1:3" ht="21" customHeight="1">
      <c r="A8" s="118" t="s">
        <v>205</v>
      </c>
      <c r="B8" s="130">
        <v>-15.3</v>
      </c>
      <c r="C8" s="26"/>
    </row>
    <row r="9" spans="1:3" ht="21" customHeight="1">
      <c r="A9" s="114" t="s">
        <v>206</v>
      </c>
      <c r="B9" s="130">
        <v>-21.9</v>
      </c>
      <c r="C9" s="26"/>
    </row>
    <row r="10" spans="1:3" ht="21" customHeight="1">
      <c r="A10" s="118" t="s">
        <v>207</v>
      </c>
      <c r="B10" s="123"/>
      <c r="C10" s="26"/>
    </row>
    <row r="11" spans="1:3" ht="21" customHeight="1">
      <c r="A11" s="114" t="s">
        <v>208</v>
      </c>
      <c r="B11" s="130">
        <v>43.2</v>
      </c>
      <c r="C11" s="26"/>
    </row>
    <row r="12" spans="1:3" ht="21" customHeight="1">
      <c r="A12" s="118" t="s">
        <v>209</v>
      </c>
      <c r="B12" s="130">
        <v>0.4</v>
      </c>
      <c r="C12" s="26"/>
    </row>
    <row r="13" spans="1:3" ht="21" customHeight="1">
      <c r="A13" s="114" t="s">
        <v>210</v>
      </c>
      <c r="B13" s="115"/>
      <c r="C13" s="26"/>
    </row>
    <row r="14" spans="1:3" ht="21" customHeight="1">
      <c r="A14" s="118" t="s">
        <v>211</v>
      </c>
      <c r="B14" s="130">
        <v>-2.8</v>
      </c>
      <c r="C14" s="26"/>
    </row>
    <row r="15" spans="1:3" ht="21" customHeight="1">
      <c r="A15" s="114" t="s">
        <v>212</v>
      </c>
      <c r="B15" s="130">
        <v>3.4</v>
      </c>
      <c r="C15" s="26"/>
    </row>
    <row r="16" spans="1:3" ht="21" customHeight="1">
      <c r="A16" s="118" t="s">
        <v>213</v>
      </c>
      <c r="B16" s="130">
        <v>0.9</v>
      </c>
      <c r="C16" s="26"/>
    </row>
    <row r="17" spans="1:2" ht="21" customHeight="1">
      <c r="A17" s="132" t="s">
        <v>214</v>
      </c>
      <c r="B17" s="115"/>
    </row>
    <row r="18" spans="1:2" ht="21" customHeight="1">
      <c r="A18" s="129" t="s">
        <v>215</v>
      </c>
      <c r="B18" s="140">
        <v>-5.4</v>
      </c>
    </row>
    <row r="19" spans="1:2" ht="21" customHeight="1">
      <c r="A19" s="133" t="s">
        <v>216</v>
      </c>
      <c r="B19" s="130">
        <v>3.4</v>
      </c>
    </row>
    <row r="20" spans="1:2" ht="21" customHeight="1">
      <c r="A20" s="132" t="s">
        <v>217</v>
      </c>
      <c r="B20" s="130">
        <v>-20.6</v>
      </c>
    </row>
    <row r="21" spans="1:2" ht="21" customHeight="1">
      <c r="A21" s="133" t="s">
        <v>218</v>
      </c>
      <c r="B21" s="130">
        <v>6.9</v>
      </c>
    </row>
    <row r="22" spans="1:2" ht="21" customHeight="1">
      <c r="A22" s="132" t="s">
        <v>219</v>
      </c>
      <c r="B22" s="130">
        <v>87.6</v>
      </c>
    </row>
    <row r="23" spans="1:2" ht="21" customHeight="1">
      <c r="A23" s="131" t="s">
        <v>220</v>
      </c>
      <c r="B23" s="130">
        <v>43.6</v>
      </c>
    </row>
    <row r="24" spans="1:2" ht="21" customHeight="1">
      <c r="A24" s="132" t="s">
        <v>221</v>
      </c>
      <c r="B24" s="130">
        <v>-2.2999999999999998</v>
      </c>
    </row>
    <row r="25" spans="1:2" ht="21" customHeight="1">
      <c r="A25" s="131" t="s">
        <v>222</v>
      </c>
      <c r="B25" s="130">
        <v>-30.4</v>
      </c>
    </row>
    <row r="26" spans="1:2" ht="21" customHeight="1">
      <c r="A26" s="132" t="s">
        <v>223</v>
      </c>
      <c r="B26" s="115"/>
    </row>
    <row r="27" spans="1:2" ht="21" customHeight="1">
      <c r="A27" s="131" t="s">
        <v>224</v>
      </c>
      <c r="B27" s="130">
        <v>-5.8</v>
      </c>
    </row>
    <row r="28" spans="1:2" ht="21" customHeight="1">
      <c r="A28" s="141" t="s">
        <v>225</v>
      </c>
      <c r="B28" s="130">
        <v>29.3</v>
      </c>
    </row>
    <row r="29" spans="1:2" ht="21" customHeight="1">
      <c r="A29" s="131" t="s">
        <v>226</v>
      </c>
      <c r="B29" s="130">
        <v>-11.9</v>
      </c>
    </row>
    <row r="30" spans="1:2" ht="21" customHeight="1">
      <c r="A30" s="142" t="s">
        <v>227</v>
      </c>
      <c r="B30" s="143">
        <v>72.599999999999994</v>
      </c>
    </row>
  </sheetData>
  <mergeCells count="3">
    <mergeCell ref="A1:B1"/>
    <mergeCell ref="A2:B2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9" sqref="B19"/>
    </sheetView>
  </sheetViews>
  <sheetFormatPr defaultColWidth="9" defaultRowHeight="13.5"/>
  <cols>
    <col min="1" max="1" width="30.875" customWidth="1"/>
    <col min="2" max="2" width="24.5" customWidth="1"/>
    <col min="3" max="3" width="7.125" customWidth="1"/>
  </cols>
  <sheetData>
    <row r="1" spans="1:2" ht="24.75" customHeight="1">
      <c r="A1" s="267" t="s">
        <v>228</v>
      </c>
      <c r="B1" s="267"/>
    </row>
    <row r="2" spans="1:2" ht="3.75" customHeight="1">
      <c r="A2" s="305"/>
      <c r="B2" s="305"/>
    </row>
    <row r="3" spans="1:2" ht="20.100000000000001" customHeight="1">
      <c r="A3" s="308" t="s">
        <v>1</v>
      </c>
      <c r="B3" s="127" t="s">
        <v>6</v>
      </c>
    </row>
    <row r="4" spans="1:2" ht="20.100000000000001" customHeight="1">
      <c r="A4" s="309"/>
      <c r="B4" s="128" t="s">
        <v>229</v>
      </c>
    </row>
    <row r="5" spans="1:2" ht="21.95" customHeight="1">
      <c r="A5" s="129" t="s">
        <v>230</v>
      </c>
      <c r="B5" s="130">
        <v>-4</v>
      </c>
    </row>
    <row r="6" spans="1:2" ht="21.95" customHeight="1">
      <c r="A6" s="131" t="s">
        <v>231</v>
      </c>
      <c r="B6" s="130">
        <v>-100</v>
      </c>
    </row>
    <row r="7" spans="1:2" ht="21.95" customHeight="1">
      <c r="A7" s="132" t="s">
        <v>232</v>
      </c>
      <c r="B7" s="130">
        <v>-11</v>
      </c>
    </row>
    <row r="8" spans="1:2" ht="21.95" customHeight="1">
      <c r="A8" s="133" t="s">
        <v>233</v>
      </c>
      <c r="B8" s="130">
        <v>42.8</v>
      </c>
    </row>
    <row r="9" spans="1:2" ht="21.95" customHeight="1">
      <c r="A9" s="132" t="s">
        <v>234</v>
      </c>
      <c r="B9" s="134" t="s">
        <v>17</v>
      </c>
    </row>
    <row r="10" spans="1:2" ht="21.95" customHeight="1">
      <c r="A10" s="133" t="s">
        <v>235</v>
      </c>
      <c r="B10" s="130">
        <v>48.8</v>
      </c>
    </row>
    <row r="11" spans="1:2" ht="21.95" customHeight="1">
      <c r="A11" s="132" t="s">
        <v>236</v>
      </c>
      <c r="B11" s="130">
        <v>19.7</v>
      </c>
    </row>
    <row r="12" spans="1:2" ht="21.95" customHeight="1">
      <c r="A12" s="133" t="s">
        <v>237</v>
      </c>
      <c r="B12" s="130">
        <v>228.4</v>
      </c>
    </row>
    <row r="13" spans="1:2" ht="21.95" customHeight="1">
      <c r="A13" s="132" t="s">
        <v>238</v>
      </c>
      <c r="B13" s="130">
        <v>33.200000000000003</v>
      </c>
    </row>
    <row r="14" spans="1:2" ht="21.95" customHeight="1">
      <c r="A14" s="133" t="s">
        <v>239</v>
      </c>
      <c r="B14" s="135">
        <v>-100</v>
      </c>
    </row>
    <row r="15" spans="1:2" ht="21.95" customHeight="1">
      <c r="A15" s="132" t="s">
        <v>240</v>
      </c>
      <c r="B15" s="130">
        <v>-28.9</v>
      </c>
    </row>
    <row r="16" spans="1:2" ht="21.95" customHeight="1">
      <c r="A16" s="133" t="s">
        <v>241</v>
      </c>
      <c r="B16" s="130">
        <v>-31.5</v>
      </c>
    </row>
    <row r="17" spans="1:2" ht="21.95" customHeight="1">
      <c r="A17" s="132" t="s">
        <v>242</v>
      </c>
      <c r="B17" s="134">
        <v>-100</v>
      </c>
    </row>
    <row r="18" spans="1:2" ht="21.95" customHeight="1">
      <c r="A18" s="133" t="s">
        <v>243</v>
      </c>
      <c r="B18" s="130">
        <v>60.3</v>
      </c>
    </row>
    <row r="19" spans="1:2" ht="21.95" customHeight="1">
      <c r="A19" s="132" t="s">
        <v>244</v>
      </c>
      <c r="B19" s="130">
        <v>16685.5</v>
      </c>
    </row>
    <row r="20" spans="1:2" ht="21.95" customHeight="1">
      <c r="A20" s="133" t="s">
        <v>196</v>
      </c>
      <c r="B20" s="130">
        <v>9.5</v>
      </c>
    </row>
    <row r="21" spans="1:2" ht="21.95" customHeight="1">
      <c r="A21" s="132" t="s">
        <v>245</v>
      </c>
      <c r="B21" s="130">
        <v>11.9</v>
      </c>
    </row>
    <row r="22" spans="1:2" ht="21.95" customHeight="1">
      <c r="A22" s="131" t="s">
        <v>246</v>
      </c>
      <c r="B22" s="130">
        <v>-8.1</v>
      </c>
    </row>
    <row r="23" spans="1:2" ht="21.95" customHeight="1">
      <c r="A23" s="132" t="s">
        <v>247</v>
      </c>
      <c r="B23" s="130">
        <v>564.9</v>
      </c>
    </row>
    <row r="24" spans="1:2" ht="21.95" customHeight="1">
      <c r="A24" s="136" t="s">
        <v>248</v>
      </c>
      <c r="B24" s="130">
        <v>-25.9</v>
      </c>
    </row>
  </sheetData>
  <mergeCells count="3">
    <mergeCell ref="A1:B1"/>
    <mergeCell ref="A2:B2"/>
    <mergeCell ref="A3:A4"/>
  </mergeCells>
  <phoneticPr fontId="24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9" sqref="C19"/>
    </sheetView>
  </sheetViews>
  <sheetFormatPr defaultColWidth="9" defaultRowHeight="13.5"/>
  <cols>
    <col min="1" max="1" width="27.875" customWidth="1"/>
    <col min="2" max="2" width="12.75" customWidth="1"/>
    <col min="3" max="3" width="11.125" customWidth="1"/>
  </cols>
  <sheetData>
    <row r="1" spans="1:3" ht="24.75" customHeight="1">
      <c r="A1" s="267" t="s">
        <v>249</v>
      </c>
      <c r="B1" s="267"/>
      <c r="C1" s="267"/>
    </row>
    <row r="2" spans="1:3" ht="3.75" customHeight="1">
      <c r="A2" s="305"/>
      <c r="B2" s="305"/>
      <c r="C2" s="305"/>
    </row>
    <row r="3" spans="1:3" ht="20.100000000000001" customHeight="1">
      <c r="A3" s="308" t="s">
        <v>1</v>
      </c>
      <c r="B3" s="310" t="s">
        <v>6</v>
      </c>
      <c r="C3" s="311"/>
    </row>
    <row r="4" spans="1:3" ht="19.5" customHeight="1">
      <c r="A4" s="309"/>
      <c r="B4" s="312" t="s">
        <v>250</v>
      </c>
      <c r="C4" s="313"/>
    </row>
    <row r="5" spans="1:3" ht="21" customHeight="1">
      <c r="A5" s="114" t="s">
        <v>251</v>
      </c>
      <c r="B5" s="314">
        <v>-13.5</v>
      </c>
      <c r="C5" s="315"/>
    </row>
    <row r="6" spans="1:3" ht="21" customHeight="1">
      <c r="A6" s="116" t="s">
        <v>252</v>
      </c>
      <c r="B6" s="316">
        <v>4.3</v>
      </c>
      <c r="C6" s="317"/>
    </row>
    <row r="7" spans="1:3" ht="21" customHeight="1">
      <c r="A7" s="114" t="s">
        <v>253</v>
      </c>
      <c r="B7" s="314">
        <v>-4.0999999999999996</v>
      </c>
      <c r="C7" s="315"/>
    </row>
    <row r="8" spans="1:3" ht="21" customHeight="1">
      <c r="A8" s="118" t="s">
        <v>254</v>
      </c>
      <c r="B8" s="318">
        <v>-35.3333333333333</v>
      </c>
      <c r="C8" s="319"/>
    </row>
    <row r="9" spans="1:3" ht="18" customHeight="1">
      <c r="A9" s="320"/>
      <c r="B9" s="320"/>
      <c r="C9" s="320"/>
    </row>
    <row r="10" spans="1:3" ht="24.75" customHeight="1">
      <c r="A10" s="321" t="s">
        <v>255</v>
      </c>
      <c r="B10" s="321"/>
      <c r="C10" s="321"/>
    </row>
    <row r="11" spans="1:3" ht="4.5" customHeight="1">
      <c r="A11" s="322"/>
      <c r="B11" s="322"/>
      <c r="C11" s="322"/>
    </row>
    <row r="12" spans="1:3" ht="19.5" customHeight="1">
      <c r="A12" s="325" t="s">
        <v>1</v>
      </c>
      <c r="B12" s="323" t="s">
        <v>3</v>
      </c>
      <c r="C12" s="324"/>
    </row>
    <row r="13" spans="1:3" ht="18" customHeight="1">
      <c r="A13" s="326"/>
      <c r="B13" s="119" t="s">
        <v>5</v>
      </c>
      <c r="C13" s="120" t="s">
        <v>6</v>
      </c>
    </row>
    <row r="14" spans="1:3" ht="21" customHeight="1">
      <c r="A14" s="114" t="s">
        <v>256</v>
      </c>
      <c r="B14" s="121">
        <v>253486</v>
      </c>
      <c r="C14" s="121">
        <v>-30.4</v>
      </c>
    </row>
    <row r="15" spans="1:3" ht="21" customHeight="1">
      <c r="A15" s="118" t="s">
        <v>257</v>
      </c>
      <c r="B15" s="121">
        <v>201425</v>
      </c>
      <c r="C15" s="121">
        <v>-24.9</v>
      </c>
    </row>
    <row r="16" spans="1:3" ht="21" customHeight="1">
      <c r="A16" s="114" t="s">
        <v>258</v>
      </c>
      <c r="B16" s="122">
        <v>958.93</v>
      </c>
      <c r="C16" s="115">
        <v>-23.7</v>
      </c>
    </row>
    <row r="17" spans="1:3" ht="21" customHeight="1">
      <c r="A17" s="118" t="s">
        <v>259</v>
      </c>
      <c r="B17" s="122">
        <v>26.21</v>
      </c>
      <c r="C17" s="123">
        <v>-60.1</v>
      </c>
    </row>
    <row r="18" spans="1:3" ht="21" customHeight="1">
      <c r="A18" s="114" t="s">
        <v>260</v>
      </c>
      <c r="B18" s="122">
        <v>89.79</v>
      </c>
      <c r="C18" s="115">
        <v>59.7</v>
      </c>
    </row>
    <row r="19" spans="1:3" ht="21" customHeight="1">
      <c r="A19" s="118" t="s">
        <v>257</v>
      </c>
      <c r="B19" s="122">
        <v>57.96</v>
      </c>
      <c r="C19" s="123">
        <v>34.799999999999997</v>
      </c>
    </row>
    <row r="20" spans="1:3" ht="21" customHeight="1">
      <c r="A20" s="114" t="s">
        <v>261</v>
      </c>
      <c r="B20" s="122">
        <v>52.72</v>
      </c>
      <c r="C20">
        <v>2.2999999999999998</v>
      </c>
    </row>
    <row r="21" spans="1:3" ht="21" customHeight="1">
      <c r="A21" s="118" t="s">
        <v>262</v>
      </c>
      <c r="B21" s="124">
        <v>223205</v>
      </c>
      <c r="C21" s="123">
        <v>-2.4</v>
      </c>
    </row>
    <row r="22" spans="1:3" ht="21" customHeight="1">
      <c r="A22" s="125" t="s">
        <v>263</v>
      </c>
      <c r="B22" s="122">
        <v>109.9</v>
      </c>
      <c r="C22" s="126">
        <v>136.69999999999999</v>
      </c>
    </row>
    <row r="23" spans="1:3">
      <c r="A23" s="26"/>
      <c r="B23" s="26"/>
      <c r="C23" s="26"/>
    </row>
  </sheetData>
  <mergeCells count="14">
    <mergeCell ref="A11:C11"/>
    <mergeCell ref="B12:C12"/>
    <mergeCell ref="A3:A4"/>
    <mergeCell ref="A12:A13"/>
    <mergeCell ref="B6:C6"/>
    <mergeCell ref="B7:C7"/>
    <mergeCell ref="B8:C8"/>
    <mergeCell ref="A9:C9"/>
    <mergeCell ref="A10:C10"/>
    <mergeCell ref="A1:C1"/>
    <mergeCell ref="A2:C2"/>
    <mergeCell ref="B3:C3"/>
    <mergeCell ref="B4:C4"/>
    <mergeCell ref="B5:C5"/>
  </mergeCells>
  <phoneticPr fontId="2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1-1 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1-16</vt:lpstr>
      <vt:lpstr>1-17</vt:lpstr>
      <vt:lpstr>1-18</vt:lpstr>
      <vt:lpstr>2-5</vt:lpstr>
      <vt:lpstr>2-7</vt:lpstr>
      <vt:lpstr>2-8</vt:lpstr>
      <vt:lpstr>2-9</vt:lpstr>
      <vt:lpstr>2-10</vt:lpstr>
      <vt:lpstr>2-11</vt:lpstr>
      <vt:lpstr>2-12</vt:lpstr>
      <vt:lpstr>2-15</vt:lpstr>
      <vt:lpstr>2-16</vt:lpstr>
      <vt:lpstr>2-17</vt:lpstr>
      <vt:lpstr>2-18</vt:lpstr>
      <vt:lpstr>2-22</vt:lpstr>
      <vt:lpstr>2-23</vt:lpstr>
      <vt:lpstr>统计图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Windows 用户</cp:lastModifiedBy>
  <dcterms:created xsi:type="dcterms:W3CDTF">2023-02-20T11:27:00Z</dcterms:created>
  <dcterms:modified xsi:type="dcterms:W3CDTF">2023-07-21T09:39:08Z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BEB92598528540DA9EC097189276A23C</vt:lpwstr>
  </property>
  <property fmtid="{D5CDD505-2E9C-101B-9397-08002B2CF9AE}" pid="3" name="KSOProductBuildVer">
    <vt:lpwstr>2052-11.8.2.10229</vt:lpwstr>
  </property>
</Properties>
</file>